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6c0741a604a1a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" sheetId="1" r:id="Ra99c6bfbe2b54c53"/>
    <sheet xmlns:r="http://schemas.openxmlformats.org/officeDocument/2006/relationships" name="Guests" sheetId="2" r:id="Rd557c0aef638464d"/>
    <sheet xmlns:r="http://schemas.openxmlformats.org/officeDocument/2006/relationships" name="Suppliers" sheetId="3" r:id="R6b4060f914114d2b"/>
    <sheet xmlns:r="http://schemas.openxmlformats.org/officeDocument/2006/relationships" name="Staffing" sheetId="4" r:id="R21ff1a64052c4df7"/>
    <sheet xmlns:r="http://schemas.openxmlformats.org/officeDocument/2006/relationships" name="Run of show" sheetId="5" r:id="Raa0a92944b2f445f"/>
    <sheet xmlns:r="http://schemas.openxmlformats.org/officeDocument/2006/relationships" name="Tasks" sheetId="6" r:id="R5c06cc8d6b7745d9"/>
    <sheet xmlns:r="http://schemas.openxmlformats.org/officeDocument/2006/relationships" name="Budget" sheetId="7" r:id="R8349eeacd55843a6"/>
    <sheet xmlns:r="http://schemas.openxmlformats.org/officeDocument/2006/relationships" name="Menu" sheetId="8" r:id="R14069c0589004051"/>
  </sheets>
  <definedNames>
    <definedName name="_xlnm.Print_Area" localSheetId="0">'Start'!$A$1:$H$35</definedName>
    <definedName name="_xlnm.Print_Area" localSheetId="1">'Guests'!$A$1:$H$105</definedName>
    <definedName name="_xlnm.Print_Titles" localSheetId="1">'Guests'!$1:$5</definedName>
    <definedName name="_xlnm.Print_Area" localSheetId="2">'Suppliers'!$A$1:$H$38</definedName>
    <definedName name="_xlnm.Print_Titles" localSheetId="2">'Suppliers'!$1:$5</definedName>
    <definedName name="_xlnm.Print_Area" localSheetId="3">'Staffing'!$A$1:$M$79</definedName>
    <definedName name="_xlnm.Print_Titles" localSheetId="3">'Staffing'!$1:$5</definedName>
    <definedName name="_xlnm.Print_Area" localSheetId="4">'Run of show'!$A$1:$H$55</definedName>
    <definedName name="_xlnm.Print_Titles" localSheetId="4">'Run of show'!$1:$5</definedName>
    <definedName name="_xlnm.Print_Area" localSheetId="5">'Tasks'!$A$1:$H$55</definedName>
    <definedName name="_xlnm.Print_Titles" localSheetId="5">'Tasks'!$1:$5</definedName>
    <definedName name="_xlnm.Print_Area" localSheetId="6">'Budget'!$A$1:$H$38</definedName>
    <definedName name="_xlnm.Print_Titles" localSheetId="6">'Budget'!$1:$5</definedName>
    <definedName name="_xlnm.Print_Area" localSheetId="7">'Menu'!$A$1:$H$38</definedName>
    <definedName name="_xlnm.Print_Titles" localSheetId="7">'Menu'!$1:$5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dd mmm yyyy"/>
    <numFmt numFmtId="201" formatCode="0.0%"/>
    <numFmt numFmtId="202" formatCode="0%"/>
    <numFmt numFmtId="203" formatCode="#,##0.00&quot; kr&quot;"/>
    <numFmt numFmtId="204" formatCode="#,##0.00"/>
    <numFmt numFmtId="205" formatCode="hh:mm"/>
  </numFmts>
  <fonts count="8">
    <font>
      <sz val="11"/>
      <name val="Carlito"/>
    </font>
    <font>
      <sz val="11"/>
      <color rgb="FF171817"/>
      <name val="Arial"/>
    </font>
    <font>
      <b/>
      <sz val="22"/>
      <color rgb="FF111211"/>
      <name val="Arial"/>
    </font>
    <font>
      <sz val="10"/>
      <color rgb="FF171817"/>
      <name val="Arial"/>
    </font>
    <font>
      <sz val="11"/>
      <color rgb="FF3543E7"/>
      <name val="Arial"/>
    </font>
    <font>
      <b/>
      <sz val="11"/>
      <color rgb="FF171817"/>
      <name val="Arial"/>
    </font>
    <font>
      <b/>
      <sz val="11"/>
      <color rgb="FFFFFFFF"/>
      <name val="Arial"/>
    </font>
    <font>
      <sz val="11"/>
      <color rgb="FF15151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7F2"/>
      </patternFill>
    </fill>
    <fill>
      <patternFill patternType="solid">
        <fgColor rgb="FFFFFFFF"/>
      </patternFill>
    </fill>
    <fill>
      <patternFill patternType="solid">
        <fgColor rgb="FF111211"/>
      </patternFill>
    </fill>
    <fill>
      <patternFill patternType="solid">
        <fgColor rgb="FFECECE5"/>
      </patternFill>
    </fill>
  </fills>
  <borders count="2">
    <border/>
    <border>
      <bottom style="thin">
        <color rgb="FFAFAFA6"/>
      </bottom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200" fontId="4" fillId="3" borderId="0" xfId="0" applyNumberFormat="1" applyFont="1" applyFill="1" applyBorder="1" applyAlignment="1">
      <alignment vertical="center"/>
    </xf>
    <xf numFmtId="201" fontId="4" fillId="3" borderId="0" xfId="0" applyNumberFormat="1" applyFont="1" applyFill="1" applyBorder="1" applyAlignment="1">
      <alignment vertical="center"/>
    </xf>
    <xf numFmtId="202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/>
    <xf numFmtId="0" fontId="4" fillId="3" borderId="0" xfId="0" applyNumberFormat="1" applyFont="1" applyFill="1" applyBorder="1"/>
    <xf numFmtId="0" fontId="7" fillId="3" borderId="0" xfId="0" applyNumberFormat="1" applyFont="1" applyFill="1" applyBorder="1" applyAlignment="1">
      <alignment vertical="center"/>
    </xf>
    <xf numFmtId="0" fontId="7" fillId="5" borderId="0" xfId="0" applyNumberFormat="1" applyFont="1" applyFill="1" applyBorder="1" applyAlignment="1">
      <alignment vertical="center"/>
    </xf>
    <xf numFmtId="204" fontId="7" fillId="5" borderId="0" xfId="0" applyNumberFormat="1" applyFont="1" applyFill="1" applyBorder="1" applyAlignment="1">
      <alignment vertical="center"/>
    </xf>
    <xf numFmtId="204" fontId="1" fillId="2" borderId="0" xfId="0" applyNumberFormat="1" applyFont="1" applyFill="1" applyBorder="1" applyAlignment="1">
      <alignment vertical="center"/>
    </xf>
    <xf numFmtId="204" fontId="5" fillId="2" borderId="0" xfId="0" applyNumberFormat="1" applyFont="1" applyFill="1" applyBorder="1" applyAlignment="1">
      <alignment vertical="center"/>
    </xf>
    <xf numFmtId="205" fontId="4" fillId="3" borderId="0" xfId="0" applyNumberFormat="1" applyFont="1" applyFill="1" applyBorder="1" applyAlignment="1">
      <alignment vertical="center"/>
    </xf>
    <xf numFmtId="0" fontId="4" fillId="5" borderId="0" xfId="0" applyNumberFormat="1" applyFont="1" applyFill="1" applyBorder="1" applyAlignment="1">
      <alignment vertical="center"/>
    </xf>
    <xf numFmtId="203" fontId="7" fillId="5" borderId="0" xfId="0" applyNumberFormat="1" applyFont="1" applyFill="1" applyBorder="1" applyAlignment="1">
      <alignment vertical="center"/>
    </xf>
    <xf numFmtId="203" fontId="4" fillId="3" borderId="0" xfId="0" applyNumberFormat="1" applyFont="1" applyFill="1" applyBorder="1" applyAlignment="1">
      <alignment vertical="center"/>
    </xf>
    <xf applyProtection="1" numFmtId="0" fontId="4" fillId="3" borderId="0" xfId="0" applyNumberFormat="1" applyFont="1" applyFill="1" applyBorder="1" applyAlignment="1">
      <alignment vertical="center"/>
      <protection locked="0"/>
    </xf>
    <xf applyProtection="1" numFmtId="200" fontId="4" fillId="3" borderId="0" xfId="0" applyNumberFormat="1" applyFont="1" applyFill="1" applyBorder="1" applyAlignment="1">
      <alignment vertical="center"/>
      <protection locked="0"/>
    </xf>
    <xf applyProtection="1" numFmtId="201" fontId="4" fillId="3" borderId="0" xfId="0" applyNumberFormat="1" applyFont="1" applyFill="1" applyBorder="1" applyAlignment="1">
      <alignment vertical="center"/>
      <protection locked="0"/>
    </xf>
    <xf numFmtId="0" fontId="4" fillId="3" borderId="0" xfId="0" applyNumberFormat="1" applyFont="1" applyFill="1" applyBorder="1" applyProtection="1">
      <protection locked="0"/>
    </xf>
    <xf applyProtection="1" numFmtId="205" fontId="4" fillId="3" borderId="0" xfId="0" applyNumberFormat="1" applyFont="1" applyFill="1" applyBorder="1" applyAlignment="1">
      <alignment vertical="center"/>
      <protection locked="0"/>
    </xf>
    <xf applyProtection="1" numFmtId="203" fontId="4" fillId="3" borderId="0" xfId="0" applyNumberFormat="1" applyFont="1" applyFill="1" applyBorder="1" applyAlignment="1">
      <alignment vertical="center"/>
      <protection locked="0"/>
    </xf>
  </cellXfs>
  <cellStyles count="1">
    <cellStyle name="Normal" xfId="0"/>
  </cellStyles>
  <dxfs count="2">
    <dxf>
      <font>
        <color rgb="FF7F4900"/>
      </font>
      <fill>
        <patternFill patternType="solid">
          <bgColor rgb="FFFFF0CF"/>
        </patternFill>
      </fill>
    </dxf>
    <dxf>
      <font>
        <color rgb="FF235333"/>
      </font>
      <fill>
        <patternFill patternType="solid">
          <bgColor rgb="FFDCE9DE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8ce8c8b434ef3" /><Relationship Type="http://schemas.openxmlformats.org/officeDocument/2006/relationships/theme" Target="/xl/theme/theme1.xml" Id="R6552bf35b0ea409b" /><Relationship Type="http://schemas.openxmlformats.org/officeDocument/2006/relationships/sharedStrings" Target="/xl/sharedStrings.xml" Id="Rb8d633fc65614bfa" /><Relationship Type="http://schemas.openxmlformats.org/officeDocument/2006/relationships/worksheet" Target="/xl/worksheets/sheet1.xml" Id="Ra99c6bfbe2b54c53" /><Relationship Type="http://schemas.openxmlformats.org/officeDocument/2006/relationships/worksheet" Target="/xl/worksheets/sheet2.xml" Id="Rd557c0aef638464d" /><Relationship Type="http://schemas.openxmlformats.org/officeDocument/2006/relationships/worksheet" Target="/xl/worksheets/sheet3.xml" Id="R6b4060f914114d2b" /><Relationship Type="http://schemas.openxmlformats.org/officeDocument/2006/relationships/worksheet" Target="/xl/worksheets/sheet4.xml" Id="R21ff1a64052c4df7" /><Relationship Type="http://schemas.openxmlformats.org/officeDocument/2006/relationships/worksheet" Target="/xl/worksheets/sheet5.xml" Id="Raa0a92944b2f445f" /><Relationship Type="http://schemas.openxmlformats.org/officeDocument/2006/relationships/worksheet" Target="/xl/worksheets/sheet6.xml" Id="R5c06cc8d6b7745d9" /><Relationship Type="http://schemas.openxmlformats.org/officeDocument/2006/relationships/worksheet" Target="/xl/worksheets/sheet7.xml" Id="R8349eeacd55843a6" /><Relationship Type="http://schemas.openxmlformats.org/officeDocument/2006/relationships/worksheet" Target="/xl/worksheets/sheet8.xml" Id="R14069c05890040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  <tabColor rgb="FF3543E7"/>
  </sheetPr>
  <sheetViews>
    <sheetView showGridLines="0" workbookViewId="0"/>
  </sheetViews>
  <sheetFormatPr defaultRowHeight="15"/>
  <cols>
    <col min="1" max="1" width="29" hidden="0" customWidth="1"/>
    <col min="2" max="2" width="28" hidden="0" customWidth="1"/>
    <col min="3" max="3" width="17" hidden="0" customWidth="1"/>
    <col min="4" max="4" width="17" hidden="0" customWidth="1"/>
    <col min="5" max="5" width="17" hidden="0" customWidth="1"/>
    <col min="6" max="6" width="30" hidden="0" customWidth="1"/>
    <col min="7" max="7" width="20" hidden="0" customWidth="1"/>
    <col min="8" max="8" width="17" hidden="0" customWidth="1"/>
  </cols>
  <sheetData>
    <row r="1" ht="42" customHeight="1">
      <c r="A1" s="4" t="str">
        <v>YOUR EVENT. TOGETHER.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25" customHeight="1">
      <c r="A5" s="3" t="str">
        <v>THE EVENT</v>
      </c>
      <c r="B5" s="3"/>
      <c r="C5" s="3"/>
      <c r="D5" s="3"/>
      <c r="E5" s="3"/>
      <c r="F5" s="3" t="str">
        <v>PRICING ASSUMPTIONS</v>
      </c>
      <c r="G5" s="3"/>
      <c r="H5" s="3"/>
    </row>
    <row r="6" ht="25" customHeight="1">
      <c r="A6" s="3" t="str">
        <v>Event name</v>
      </c>
      <c r="B6" s="29" t="str">
        <v>Example: company dinner</v>
      </c>
      <c r="C6" s="3"/>
      <c r="D6" s="3"/>
      <c r="E6" s="3"/>
      <c r="F6" s="3" t="str">
        <v>Wage / hour (DKK)</v>
      </c>
      <c r="G6" s="29" t="n">
        <v>170</v>
      </c>
      <c r="H6" s="3"/>
    </row>
    <row r="7" ht="25" customHeight="1">
      <c r="A7" s="3" t="str">
        <v>First date</v>
      </c>
      <c r="B7" s="30" t="n">
        <v>46346</v>
      </c>
      <c r="C7" s="3"/>
      <c r="D7" s="3"/>
      <c r="E7" s="3"/>
      <c r="F7" s="3" t="str">
        <v>Holiday pay</v>
      </c>
      <c r="G7" s="31" t="n">
        <v>0.125</v>
      </c>
      <c r="H7" s="3"/>
    </row>
    <row r="8" ht="25" customHeight="1">
      <c r="A8" s="3" t="str">
        <v>Venue</v>
      </c>
      <c r="B8" s="29" t="str">
        <v>Example venue</v>
      </c>
      <c r="C8" s="3"/>
      <c r="D8" s="3"/>
      <c r="E8" s="3"/>
      <c r="F8" s="3" t="str">
        <v>VAT</v>
      </c>
      <c r="G8" s="31" t="n">
        <v>0.25</v>
      </c>
      <c r="H8" s="3"/>
    </row>
    <row r="9" ht="25" customHeight="1">
      <c r="A9" s="3" t="str">
        <v>Owner</v>
      </c>
      <c r="B9" s="29" t="str">
        <v>Event lead</v>
      </c>
      <c r="C9" s="3"/>
      <c r="D9" s="3"/>
      <c r="E9" s="3"/>
      <c r="F9" s="3" t="str">
        <v>Minimum hours</v>
      </c>
      <c r="G9" s="29" t="n">
        <v>4</v>
      </c>
      <c r="H9" s="3"/>
    </row>
    <row r="10" ht="25" customHeight="1">
      <c r="A10" s="3"/>
      <c r="B10" s="3"/>
      <c r="C10" s="3"/>
      <c r="D10" s="3"/>
      <c r="E10" s="3"/>
      <c r="F10" s="3" t="str">
        <v>Medium team threshold</v>
      </c>
      <c r="G10" s="29" t="n">
        <v>10</v>
      </c>
      <c r="H10" s="3"/>
    </row>
    <row r="11" ht="25" customHeight="1">
      <c r="A11" s="3"/>
      <c r="B11" s="3"/>
      <c r="C11" s="3"/>
      <c r="D11" s="3"/>
      <c r="E11" s="3"/>
      <c r="F11" s="3" t="str">
        <v>Large team threshold</v>
      </c>
      <c r="G11" s="29" t="n">
        <v>50</v>
      </c>
      <c r="H11" s="3"/>
    </row>
    <row r="12" ht="25" customHeight="1">
      <c r="A12" s="3" t="str">
        <v>Confirmed guests</v>
      </c>
      <c r="B12" s="3" t="n">
        <f>COUNTIF('Guests'!D6:D105,"Yes")</f>
        <v>1</v>
      </c>
      <c r="C12" s="3"/>
      <c r="D12" s="3"/>
      <c r="E12" s="3"/>
      <c r="F12" s="3" t="str">
        <v>Small team fee / hour</v>
      </c>
      <c r="G12" s="29" t="n">
        <v>95</v>
      </c>
      <c r="H12" s="3"/>
    </row>
    <row r="13" ht="25" customHeight="1">
      <c r="A13" s="3" t="str">
        <v>Tasks completed</v>
      </c>
      <c r="B13" s="11" t="n">
        <f>IF(COUNTA('Tasks'!A6:A55)=0,0,COUNTIF('Tasks'!D6:D55,"Done")/COUNTA('Tasks'!A6:A55))</f>
        <v>0.3333333333333333</v>
      </c>
      <c r="C13" s="3"/>
      <c r="D13" s="3"/>
      <c r="E13" s="3"/>
      <c r="F13" s="3" t="str">
        <v>Medium team fee / hour</v>
      </c>
      <c r="G13" s="29" t="n">
        <v>69</v>
      </c>
      <c r="H13" s="3"/>
    </row>
    <row r="14" ht="25" customHeight="1">
      <c r="A14" s="3" t="str">
        <v>Staffing incl. VAT</v>
      </c>
      <c r="B14" s="12" t="n">
        <f>SUM('Staffing'!L6:L77)</f>
        <v>5725</v>
      </c>
      <c r="C14" s="3"/>
      <c r="D14" s="3"/>
      <c r="E14" s="3"/>
      <c r="F14" s="3" t="str">
        <v>Large team fee / hour</v>
      </c>
      <c r="G14" s="29" t="n">
        <v>39</v>
      </c>
      <c r="H14" s="3"/>
    </row>
    <row r="15" ht="25" customHeight="1">
      <c r="A15" s="3" t="str">
        <v>Planned budget</v>
      </c>
      <c r="B15" s="12" t="n">
        <f>SUM('Budget'!C6:C35)</f>
        <v>12725</v>
      </c>
      <c r="C15" s="3"/>
      <c r="D15" s="3"/>
      <c r="E15" s="3"/>
      <c r="F15" s="3"/>
      <c r="G15" s="3"/>
      <c r="H15" s="3"/>
    </row>
    <row r="16" ht="25" customHeight="1">
      <c r="A16" s="3" t="str">
        <v>Actual expenditure</v>
      </c>
      <c r="B16" s="12" t="n">
        <f>SUM('Budget'!D6:D35)</f>
        <v>0</v>
      </c>
      <c r="C16" s="3"/>
      <c r="D16" s="3"/>
      <c r="E16" s="3"/>
      <c r="F16" s="3"/>
      <c r="G16" s="3"/>
      <c r="H16" s="3"/>
    </row>
    <row r="17" ht="25" customHeight="1">
      <c r="A17" s="3" t="str">
        <v>Outstanding payments</v>
      </c>
      <c r="B17" s="12" t="n">
        <f>SUM('Budget'!G6:G35)</f>
        <v>0</v>
      </c>
      <c r="C17" s="3"/>
      <c r="D17" s="3"/>
      <c r="E17" s="3"/>
      <c r="F17" s="3" t="str">
        <v>Pricing version</v>
      </c>
      <c r="G17" s="14" t="str">
        <v>epk-2026-09-04-v3</v>
      </c>
      <c r="H17" s="14"/>
    </row>
    <row r="18" ht="25" customHeight="1">
      <c r="A18" s="3"/>
      <c r="B18" s="3"/>
      <c r="C18" s="3"/>
      <c r="D18" s="3"/>
      <c r="E18" s="3"/>
      <c r="F18" s="3"/>
      <c r="G18" s="14"/>
      <c r="H18" s="14"/>
    </row>
    <row r="19" ht="25" customHeight="1">
      <c r="A19" s="3"/>
      <c r="B19" s="3"/>
      <c r="C19" s="3"/>
      <c r="D19" s="3"/>
      <c r="E19" s="3"/>
      <c r="F19" s="3"/>
      <c r="G19" s="3"/>
      <c r="H19" s="3"/>
    </row>
    <row r="20" ht="25" customHeight="1">
      <c r="A20" s="13" t="str">
        <v>HOW TO USE THIS FILE</v>
      </c>
      <c r="B20" s="3"/>
      <c r="C20" s="3"/>
      <c r="D20" s="3"/>
      <c r="E20" s="3"/>
      <c r="F20" s="3"/>
      <c r="G20" s="3"/>
      <c r="H20" s="3"/>
    </row>
    <row r="21" ht="25" customHeight="1">
      <c r="A21" s="3"/>
      <c r="B21" s="3"/>
      <c r="C21" s="3"/>
      <c r="D21" s="3"/>
      <c r="E21" s="3"/>
      <c r="F21" s="3"/>
      <c r="G21" s="3"/>
      <c r="H21" s="3"/>
    </row>
    <row r="22" ht="25" customHeight="1">
      <c r="A22" s="3" t="str">
        <v>01  Save a copy. Example data is fictional; this file is not a quote.</v>
      </c>
      <c r="B22" s="3"/>
      <c r="C22" s="3"/>
      <c r="D22" s="3"/>
      <c r="E22" s="3"/>
      <c r="F22" s="3"/>
      <c r="G22" s="3"/>
      <c r="H22" s="3"/>
    </row>
    <row r="23" ht="25" customHeight="1">
      <c r="A23" s="3" t="str">
        <v>02  Clear blue input cells from row 6 onwards on working tabs. Keep formulas.</v>
      </c>
      <c r="B23" s="3"/>
      <c r="C23" s="3"/>
      <c r="D23" s="3"/>
      <c r="E23" s="3"/>
      <c r="F23" s="3"/>
      <c r="G23" s="3"/>
      <c r="H23" s="3"/>
    </row>
    <row r="24" ht="25" customHeight="1">
      <c r="A24" s="3" t="str">
        <v>03  Keep G6:G14 assumptions unless you intentionally change the pricing basis.</v>
      </c>
      <c r="B24" s="3"/>
      <c r="C24" s="3"/>
      <c r="D24" s="3"/>
      <c r="E24" s="3"/>
      <c r="F24" s="3"/>
      <c r="G24" s="3"/>
      <c r="H24" s="3"/>
    </row>
    <row r="25" ht="25" customHeight="1">
      <c r="A25" s="3" t="str">
        <v>04  One row per role and date. The same date is one team for fee calculations.</v>
      </c>
      <c r="B25" s="3"/>
      <c r="C25" s="3"/>
      <c r="D25" s="3"/>
      <c r="E25" s="3"/>
      <c r="F25" s="3"/>
      <c r="G25" s="3"/>
      <c r="H25" s="3"/>
    </row>
    <row r="26" ht="25" customHeight="1">
      <c r="A26" s="3" t="str">
        <v>05  Protection has no password: remove it in Excel for advanced changes.</v>
      </c>
      <c r="B26" s="3"/>
      <c r="C26" s="3"/>
      <c r="D26" s="3"/>
      <c r="E26" s="3"/>
      <c r="F26" s="3"/>
      <c r="G26" s="3"/>
      <c r="H26" s="3"/>
    </row>
    <row r="27" ht="25" customHeight="1">
      <c r="A27" s="3" t="str">
        <v>06  Check formulas, dropdowns and protection after importing into Google Sheets.</v>
      </c>
      <c r="B27" s="3"/>
      <c r="C27" s="3"/>
      <c r="D27" s="3"/>
      <c r="E27" s="3"/>
      <c r="F27" s="3"/>
      <c r="G27" s="3"/>
      <c r="H27" s="3"/>
    </row>
    <row r="28" ht="25" customHeight="1">
      <c r="A28" s="3" t="str">
        <v>07  Guest data stays in this file. Limit sharing and delete it when no longer needed.</v>
      </c>
      <c r="B28" s="3"/>
      <c r="C28" s="3"/>
      <c r="D28" s="3"/>
      <c r="E28" s="3"/>
      <c r="F28" s="3"/>
      <c r="G28" s="3"/>
      <c r="H28" s="3"/>
    </row>
    <row r="29" ht="25" customHeight="1">
      <c r="A29" s="3" t="str">
        <v>08  Dates are real date values. Times are Excel time values, not free text.</v>
      </c>
      <c r="B29" s="3"/>
      <c r="C29" s="3"/>
      <c r="D29" s="3"/>
      <c r="E29" s="3"/>
      <c r="F29" s="3"/>
      <c r="G29" s="3"/>
      <c r="H29" s="3"/>
    </row>
    <row r="30" ht="25" customHeight="1">
      <c r="A30" s="3" t="str">
        <v>09  Hours: minimum 4. Service fees include transport and coordination.</v>
      </c>
      <c r="B30" s="3"/>
      <c r="C30" s="3"/>
      <c r="D30" s="3"/>
      <c r="E30" s="3"/>
      <c r="F30" s="3"/>
      <c r="G30" s="3"/>
      <c r="H30" s="3"/>
    </row>
    <row r="31" ht="25" customHeight="1">
      <c r="A31" s="3" t="str">
        <v>10  Capacity: 100 guests, 72 staffing rows, 50 tasks. Extend with care.</v>
      </c>
      <c r="B31" s="3"/>
      <c r="C31" s="3"/>
      <c r="D31" s="3"/>
      <c r="E31" s="3"/>
      <c r="F31" s="3"/>
      <c r="G31" s="3"/>
      <c r="H31" s="3"/>
    </row>
    <row r="32" ht="25" customHeight="1">
      <c r="A32" s="3"/>
      <c r="B32" s="3"/>
      <c r="C32" s="3"/>
      <c r="D32" s="3"/>
      <c r="E32" s="3"/>
      <c r="F32" s="3"/>
      <c r="G32" s="3"/>
      <c r="H32" s="3"/>
    </row>
    <row r="33" ht="25" customHeight="1">
      <c r="A33" s="3"/>
      <c r="B33" s="3"/>
      <c r="C33" s="3"/>
      <c r="D33" s="3"/>
      <c r="E33" s="3"/>
      <c r="F33" s="3"/>
      <c r="G33" s="3"/>
      <c r="H33" s="3"/>
    </row>
    <row r="34" ht="25" customHeight="1">
      <c r="A34" s="3" t="str">
        <v>www.eventpersonalekobenhavn.dk</v>
      </c>
      <c r="B34" s="3"/>
      <c r="C34" s="3"/>
      <c r="D34" s="3"/>
      <c r="E34" s="3"/>
      <c r="F34" s="3"/>
      <c r="G34" s="3"/>
      <c r="H34" s="3"/>
    </row>
    <row r="35" ht="25" customHeight="1">
      <c r="A35" s="3" t="str">
        <v>info@eventpersonalekobenhavn.dk</v>
      </c>
      <c r="B35" s="3"/>
      <c r="C35" s="3"/>
      <c r="D35" s="3"/>
      <c r="E35" s="3"/>
      <c r="F35" s="3"/>
      <c r="G35" s="3"/>
      <c r="H35" s="3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/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28" hidden="0" customWidth="1"/>
    <col min="3" max="3" width="17" hidden="0" customWidth="1"/>
    <col min="4" max="4" width="17" hidden="0" customWidth="1"/>
    <col min="5" max="5" width="17" hidden="0" customWidth="1"/>
    <col min="6" max="6" width="30" hidden="0" customWidth="1"/>
    <col min="7" max="7" width="17" hidden="0" customWidth="1"/>
    <col min="8" max="8" width="17" hidden="0" customWidth="1"/>
  </cols>
  <sheetData>
    <row r="1" ht="42" customHeight="1">
      <c r="A1" s="4" t="str">
        <v>GUESTS AND WELCOME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Name</v>
      </c>
      <c r="B5" s="17" t="str">
        <v>Contact (optional)</v>
      </c>
      <c r="C5" s="17" t="str">
        <v>Table</v>
      </c>
      <c r="D5" s="17" t="str">
        <v>RSVP</v>
      </c>
      <c r="E5" s="17" t="str">
        <v>Attended</v>
      </c>
      <c r="F5" s="17" t="str">
        <v>Dietary note (optional)</v>
      </c>
      <c r="G5" s="17" t="str">
        <v>Owner</v>
      </c>
      <c r="H5" s="17" t="str">
        <v>Note</v>
      </c>
    </row>
    <row r="6" ht="25" customHeight="1">
      <c r="A6" s="29" t="str">
        <v>Guest A (example)</v>
      </c>
      <c r="B6" s="29" t="str">
        <v>guest-a@example.com</v>
      </c>
      <c r="C6" s="29" t="str">
        <v>1</v>
      </c>
      <c r="D6" s="29" t="str">
        <v>Yes</v>
      </c>
      <c r="E6" s="29" t="str"/>
      <c r="F6" s="29" t="str">
        <v>Vegetarian</v>
      </c>
      <c r="G6" s="29" t="str">
        <v>Host</v>
      </c>
      <c r="H6" s="29" t="str"/>
    </row>
    <row r="7" ht="25" customHeight="1">
      <c r="A7" s="29" t="str">
        <v>Guest B (example)</v>
      </c>
      <c r="B7" s="29" t="str">
        <v>guest-b@example.com</v>
      </c>
      <c r="C7" s="29" t="str">
        <v>1</v>
      </c>
      <c r="D7" s="29" t="str">
        <v>Pending</v>
      </c>
      <c r="E7" s="29" t="str"/>
      <c r="F7" s="29" t="str"/>
      <c r="G7" s="29" t="str">
        <v>Host</v>
      </c>
      <c r="H7" s="29" t="str"/>
    </row>
    <row r="8" ht="25" customHeight="1">
      <c r="A8" s="29"/>
      <c r="B8" s="29"/>
      <c r="C8" s="29"/>
      <c r="D8" s="29"/>
      <c r="E8" s="29"/>
      <c r="F8" s="29"/>
      <c r="G8" s="29"/>
      <c r="H8" s="29"/>
    </row>
    <row r="9" ht="25" customHeight="1">
      <c r="A9" s="29"/>
      <c r="B9" s="29"/>
      <c r="C9" s="29"/>
      <c r="D9" s="29"/>
      <c r="E9" s="29"/>
      <c r="F9" s="29"/>
      <c r="G9" s="29"/>
      <c r="H9" s="29"/>
    </row>
    <row r="10" ht="25" customHeight="1">
      <c r="A10" s="29"/>
      <c r="B10" s="29"/>
      <c r="C10" s="29"/>
      <c r="D10" s="29"/>
      <c r="E10" s="29"/>
      <c r="F10" s="29"/>
      <c r="G10" s="29"/>
      <c r="H10" s="29"/>
    </row>
    <row r="11" ht="25" customHeight="1">
      <c r="A11" s="29"/>
      <c r="B11" s="29"/>
      <c r="C11" s="29"/>
      <c r="D11" s="29"/>
      <c r="E11" s="29"/>
      <c r="F11" s="29"/>
      <c r="G11" s="29"/>
      <c r="H11" s="29"/>
    </row>
    <row r="12" ht="25" customHeight="1">
      <c r="A12" s="29"/>
      <c r="B12" s="29"/>
      <c r="C12" s="29"/>
      <c r="D12" s="29"/>
      <c r="E12" s="29"/>
      <c r="F12" s="29"/>
      <c r="G12" s="29"/>
      <c r="H12" s="29"/>
    </row>
    <row r="13" ht="25" customHeight="1">
      <c r="A13" s="29"/>
      <c r="B13" s="29"/>
      <c r="C13" s="29"/>
      <c r="D13" s="29"/>
      <c r="E13" s="29"/>
      <c r="F13" s="29"/>
      <c r="G13" s="29"/>
      <c r="H13" s="29"/>
    </row>
    <row r="14" ht="25" customHeight="1">
      <c r="A14" s="29"/>
      <c r="B14" s="29"/>
      <c r="C14" s="29"/>
      <c r="D14" s="29"/>
      <c r="E14" s="29"/>
      <c r="F14" s="29"/>
      <c r="G14" s="29"/>
      <c r="H14" s="29"/>
    </row>
    <row r="15" ht="25" customHeight="1">
      <c r="A15" s="29"/>
      <c r="B15" s="29"/>
      <c r="C15" s="29"/>
      <c r="D15" s="29"/>
      <c r="E15" s="29"/>
      <c r="F15" s="29"/>
      <c r="G15" s="29"/>
      <c r="H15" s="29"/>
    </row>
    <row r="16" ht="25" customHeight="1">
      <c r="A16" s="29"/>
      <c r="B16" s="29"/>
      <c r="C16" s="29"/>
      <c r="D16" s="29"/>
      <c r="E16" s="29"/>
      <c r="F16" s="29"/>
      <c r="G16" s="29"/>
      <c r="H16" s="29"/>
    </row>
    <row r="17" ht="25" customHeight="1">
      <c r="A17" s="29"/>
      <c r="B17" s="29"/>
      <c r="C17" s="29"/>
      <c r="D17" s="29"/>
      <c r="E17" s="29"/>
      <c r="F17" s="29"/>
      <c r="G17" s="29"/>
      <c r="H17" s="29"/>
    </row>
    <row r="18" ht="25" customHeight="1">
      <c r="A18" s="29"/>
      <c r="B18" s="29"/>
      <c r="C18" s="29"/>
      <c r="D18" s="29"/>
      <c r="E18" s="29"/>
      <c r="F18" s="29"/>
      <c r="G18" s="29"/>
      <c r="H18" s="29"/>
    </row>
    <row r="19" ht="25" customHeight="1">
      <c r="A19" s="29"/>
      <c r="B19" s="29"/>
      <c r="C19" s="29"/>
      <c r="D19" s="29"/>
      <c r="E19" s="29"/>
      <c r="F19" s="29"/>
      <c r="G19" s="29"/>
      <c r="H19" s="29"/>
    </row>
    <row r="20" ht="25" customHeight="1">
      <c r="A20" s="29"/>
      <c r="B20" s="29"/>
      <c r="C20" s="29"/>
      <c r="D20" s="29"/>
      <c r="E20" s="29"/>
      <c r="F20" s="29"/>
      <c r="G20" s="29"/>
      <c r="H20" s="29"/>
    </row>
    <row r="21" ht="25" customHeight="1">
      <c r="A21" s="29"/>
      <c r="B21" s="29"/>
      <c r="C21" s="29"/>
      <c r="D21" s="29"/>
      <c r="E21" s="29"/>
      <c r="F21" s="29"/>
      <c r="G21" s="29"/>
      <c r="H21" s="29"/>
    </row>
    <row r="22" ht="25" customHeight="1">
      <c r="A22" s="29"/>
      <c r="B22" s="29"/>
      <c r="C22" s="29"/>
      <c r="D22" s="29"/>
      <c r="E22" s="29"/>
      <c r="F22" s="29"/>
      <c r="G22" s="29"/>
      <c r="H22" s="29"/>
    </row>
    <row r="23" ht="25" customHeight="1">
      <c r="A23" s="29"/>
      <c r="B23" s="29"/>
      <c r="C23" s="29"/>
      <c r="D23" s="29"/>
      <c r="E23" s="29"/>
      <c r="F23" s="29"/>
      <c r="G23" s="29"/>
      <c r="H23" s="29"/>
    </row>
    <row r="24" ht="25" customHeight="1">
      <c r="A24" s="29"/>
      <c r="B24" s="29"/>
      <c r="C24" s="29"/>
      <c r="D24" s="29"/>
      <c r="E24" s="29"/>
      <c r="F24" s="29"/>
      <c r="G24" s="29"/>
      <c r="H24" s="29"/>
    </row>
    <row r="25" ht="25" customHeight="1">
      <c r="A25" s="29"/>
      <c r="B25" s="29"/>
      <c r="C25" s="29"/>
      <c r="D25" s="29"/>
      <c r="E25" s="29"/>
      <c r="F25" s="29"/>
      <c r="G25" s="29"/>
      <c r="H25" s="29"/>
    </row>
    <row r="26" ht="25" customHeight="1">
      <c r="A26" s="29"/>
      <c r="B26" s="29"/>
      <c r="C26" s="29"/>
      <c r="D26" s="29"/>
      <c r="E26" s="29"/>
      <c r="F26" s="29"/>
      <c r="G26" s="29"/>
      <c r="H26" s="29"/>
    </row>
    <row r="27" ht="25" customHeight="1">
      <c r="A27" s="29"/>
      <c r="B27" s="29"/>
      <c r="C27" s="29"/>
      <c r="D27" s="29"/>
      <c r="E27" s="29"/>
      <c r="F27" s="29"/>
      <c r="G27" s="29"/>
      <c r="H27" s="29"/>
    </row>
    <row r="28" ht="25" customHeight="1">
      <c r="A28" s="29"/>
      <c r="B28" s="29"/>
      <c r="C28" s="29"/>
      <c r="D28" s="29"/>
      <c r="E28" s="29"/>
      <c r="F28" s="29"/>
      <c r="G28" s="29"/>
      <c r="H28" s="29"/>
    </row>
    <row r="29" ht="25" customHeight="1">
      <c r="A29" s="29"/>
      <c r="B29" s="29"/>
      <c r="C29" s="29"/>
      <c r="D29" s="29"/>
      <c r="E29" s="29"/>
      <c r="F29" s="29"/>
      <c r="G29" s="29"/>
      <c r="H29" s="29"/>
    </row>
    <row r="30" ht="25" customHeight="1">
      <c r="A30" s="29"/>
      <c r="B30" s="29"/>
      <c r="C30" s="29"/>
      <c r="D30" s="29"/>
      <c r="E30" s="29"/>
      <c r="F30" s="29"/>
      <c r="G30" s="29"/>
      <c r="H30" s="29"/>
    </row>
    <row r="31" ht="25" customHeight="1">
      <c r="A31" s="29"/>
      <c r="B31" s="29"/>
      <c r="C31" s="29"/>
      <c r="D31" s="29"/>
      <c r="E31" s="29"/>
      <c r="F31" s="29"/>
      <c r="G31" s="29"/>
      <c r="H31" s="29"/>
    </row>
    <row r="32" ht="25" customHeight="1">
      <c r="A32" s="29"/>
      <c r="B32" s="29"/>
      <c r="C32" s="29"/>
      <c r="D32" s="29"/>
      <c r="E32" s="29"/>
      <c r="F32" s="29"/>
      <c r="G32" s="29"/>
      <c r="H32" s="29"/>
    </row>
    <row r="33" ht="25" customHeight="1">
      <c r="A33" s="29"/>
      <c r="B33" s="29"/>
      <c r="C33" s="29"/>
      <c r="D33" s="29"/>
      <c r="E33" s="29"/>
      <c r="F33" s="29"/>
      <c r="G33" s="29"/>
      <c r="H33" s="29"/>
    </row>
    <row r="34" ht="25" customHeight="1">
      <c r="A34" s="29"/>
      <c r="B34" s="29"/>
      <c r="C34" s="29"/>
      <c r="D34" s="29"/>
      <c r="E34" s="29"/>
      <c r="F34" s="29"/>
      <c r="G34" s="29"/>
      <c r="H34" s="29"/>
    </row>
    <row r="35" ht="25" customHeight="1">
      <c r="A35" s="29"/>
      <c r="B35" s="29"/>
      <c r="C35" s="29"/>
      <c r="D35" s="29"/>
      <c r="E35" s="29"/>
      <c r="F35" s="29"/>
      <c r="G35" s="29"/>
      <c r="H35" s="29"/>
    </row>
    <row r="36" ht="25" customHeight="1">
      <c r="A36" s="29"/>
      <c r="B36" s="29"/>
      <c r="C36" s="29"/>
      <c r="D36" s="29"/>
      <c r="E36" s="29"/>
      <c r="F36" s="29"/>
      <c r="G36" s="29"/>
      <c r="H36" s="29"/>
    </row>
    <row r="37" ht="25" customHeight="1">
      <c r="A37" s="29"/>
      <c r="B37" s="29"/>
      <c r="C37" s="29"/>
      <c r="D37" s="29"/>
      <c r="E37" s="29"/>
      <c r="F37" s="29"/>
      <c r="G37" s="29"/>
      <c r="H37" s="29"/>
    </row>
    <row r="38" ht="25" customHeight="1">
      <c r="A38" s="29"/>
      <c r="B38" s="29"/>
      <c r="C38" s="29"/>
      <c r="D38" s="29"/>
      <c r="E38" s="29"/>
      <c r="F38" s="29"/>
      <c r="G38" s="29"/>
      <c r="H38" s="29"/>
    </row>
    <row r="39" ht="25" customHeight="1">
      <c r="A39" s="29"/>
      <c r="B39" s="29"/>
      <c r="C39" s="29"/>
      <c r="D39" s="29"/>
      <c r="E39" s="29"/>
      <c r="F39" s="29"/>
      <c r="G39" s="29"/>
      <c r="H39" s="29"/>
    </row>
    <row r="40" ht="25" customHeight="1">
      <c r="A40" s="29"/>
      <c r="B40" s="29"/>
      <c r="C40" s="29"/>
      <c r="D40" s="29"/>
      <c r="E40" s="29"/>
      <c r="F40" s="29"/>
      <c r="G40" s="29"/>
      <c r="H40" s="29"/>
    </row>
    <row r="41" ht="25" customHeight="1">
      <c r="A41" s="29"/>
      <c r="B41" s="29"/>
      <c r="C41" s="29"/>
      <c r="D41" s="29"/>
      <c r="E41" s="29"/>
      <c r="F41" s="29"/>
      <c r="G41" s="29"/>
      <c r="H41" s="29"/>
    </row>
    <row r="42" ht="25" customHeight="1">
      <c r="A42" s="29"/>
      <c r="B42" s="29"/>
      <c r="C42" s="29"/>
      <c r="D42" s="29"/>
      <c r="E42" s="29"/>
      <c r="F42" s="29"/>
      <c r="G42" s="29"/>
      <c r="H42" s="29"/>
    </row>
    <row r="43" ht="25" customHeight="1">
      <c r="A43" s="29"/>
      <c r="B43" s="29"/>
      <c r="C43" s="29"/>
      <c r="D43" s="29"/>
      <c r="E43" s="29"/>
      <c r="F43" s="29"/>
      <c r="G43" s="29"/>
      <c r="H43" s="29"/>
    </row>
    <row r="44" ht="25" customHeight="1">
      <c r="A44" s="29"/>
      <c r="B44" s="29"/>
      <c r="C44" s="29"/>
      <c r="D44" s="29"/>
      <c r="E44" s="29"/>
      <c r="F44" s="29"/>
      <c r="G44" s="29"/>
      <c r="H44" s="29"/>
    </row>
    <row r="45" ht="25" customHeight="1">
      <c r="A45" s="29"/>
      <c r="B45" s="29"/>
      <c r="C45" s="29"/>
      <c r="D45" s="29"/>
      <c r="E45" s="29"/>
      <c r="F45" s="29"/>
      <c r="G45" s="29"/>
      <c r="H45" s="29"/>
    </row>
    <row r="46" ht="25" customHeight="1">
      <c r="A46" s="29"/>
      <c r="B46" s="29"/>
      <c r="C46" s="29"/>
      <c r="D46" s="29"/>
      <c r="E46" s="29"/>
      <c r="F46" s="29"/>
      <c r="G46" s="29"/>
      <c r="H46" s="29"/>
    </row>
    <row r="47" ht="25" customHeight="1">
      <c r="A47" s="29"/>
      <c r="B47" s="29"/>
      <c r="C47" s="29"/>
      <c r="D47" s="29"/>
      <c r="E47" s="29"/>
      <c r="F47" s="29"/>
      <c r="G47" s="29"/>
      <c r="H47" s="29"/>
    </row>
    <row r="48" ht="25" customHeight="1">
      <c r="A48" s="29"/>
      <c r="B48" s="29"/>
      <c r="C48" s="29"/>
      <c r="D48" s="29"/>
      <c r="E48" s="29"/>
      <c r="F48" s="29"/>
      <c r="G48" s="29"/>
      <c r="H48" s="29"/>
    </row>
    <row r="49" ht="25" customHeight="1">
      <c r="A49" s="29"/>
      <c r="B49" s="29"/>
      <c r="C49" s="29"/>
      <c r="D49" s="29"/>
      <c r="E49" s="29"/>
      <c r="F49" s="29"/>
      <c r="G49" s="29"/>
      <c r="H49" s="29"/>
    </row>
    <row r="50" ht="25" customHeight="1">
      <c r="A50" s="29"/>
      <c r="B50" s="29"/>
      <c r="C50" s="29"/>
      <c r="D50" s="29"/>
      <c r="E50" s="29"/>
      <c r="F50" s="29"/>
      <c r="G50" s="29"/>
      <c r="H50" s="29"/>
    </row>
    <row r="51" ht="25" customHeight="1">
      <c r="A51" s="29"/>
      <c r="B51" s="29"/>
      <c r="C51" s="29"/>
      <c r="D51" s="29"/>
      <c r="E51" s="29"/>
      <c r="F51" s="29"/>
      <c r="G51" s="29"/>
      <c r="H51" s="29"/>
    </row>
    <row r="52" ht="25" customHeight="1">
      <c r="A52" s="29"/>
      <c r="B52" s="29"/>
      <c r="C52" s="29"/>
      <c r="D52" s="29"/>
      <c r="E52" s="29"/>
      <c r="F52" s="29"/>
      <c r="G52" s="29"/>
      <c r="H52" s="29"/>
    </row>
    <row r="53" ht="25" customHeight="1">
      <c r="A53" s="29"/>
      <c r="B53" s="29"/>
      <c r="C53" s="29"/>
      <c r="D53" s="29"/>
      <c r="E53" s="29"/>
      <c r="F53" s="29"/>
      <c r="G53" s="29"/>
      <c r="H53" s="29"/>
    </row>
    <row r="54" ht="25" customHeight="1">
      <c r="A54" s="29"/>
      <c r="B54" s="29"/>
      <c r="C54" s="29"/>
      <c r="D54" s="29"/>
      <c r="E54" s="29"/>
      <c r="F54" s="29"/>
      <c r="G54" s="29"/>
      <c r="H54" s="29"/>
    </row>
    <row r="55" ht="25" customHeight="1">
      <c r="A55" s="29"/>
      <c r="B55" s="29"/>
      <c r="C55" s="29"/>
      <c r="D55" s="29"/>
      <c r="E55" s="29"/>
      <c r="F55" s="29"/>
      <c r="G55" s="29"/>
      <c r="H55" s="29"/>
    </row>
    <row r="56" ht="25" customHeight="1">
      <c r="A56" s="29"/>
      <c r="B56" s="29"/>
      <c r="C56" s="29"/>
      <c r="D56" s="29"/>
      <c r="E56" s="29"/>
      <c r="F56" s="29"/>
      <c r="G56" s="29"/>
      <c r="H56" s="29"/>
    </row>
    <row r="57" ht="25" customHeight="1">
      <c r="A57" s="29"/>
      <c r="B57" s="29"/>
      <c r="C57" s="29"/>
      <c r="D57" s="29"/>
      <c r="E57" s="29"/>
      <c r="F57" s="29"/>
      <c r="G57" s="29"/>
      <c r="H57" s="29"/>
    </row>
    <row r="58" ht="25" customHeight="1">
      <c r="A58" s="29"/>
      <c r="B58" s="29"/>
      <c r="C58" s="29"/>
      <c r="D58" s="29"/>
      <c r="E58" s="29"/>
      <c r="F58" s="29"/>
      <c r="G58" s="29"/>
      <c r="H58" s="29"/>
    </row>
    <row r="59" ht="25" customHeight="1">
      <c r="A59" s="29"/>
      <c r="B59" s="29"/>
      <c r="C59" s="29"/>
      <c r="D59" s="29"/>
      <c r="E59" s="29"/>
      <c r="F59" s="29"/>
      <c r="G59" s="29"/>
      <c r="H59" s="29"/>
    </row>
    <row r="60" ht="25" customHeight="1">
      <c r="A60" s="29"/>
      <c r="B60" s="29"/>
      <c r="C60" s="29"/>
      <c r="D60" s="29"/>
      <c r="E60" s="29"/>
      <c r="F60" s="29"/>
      <c r="G60" s="29"/>
      <c r="H60" s="29"/>
    </row>
    <row r="61" ht="25" customHeight="1">
      <c r="A61" s="29"/>
      <c r="B61" s="29"/>
      <c r="C61" s="29"/>
      <c r="D61" s="29"/>
      <c r="E61" s="29"/>
      <c r="F61" s="29"/>
      <c r="G61" s="29"/>
      <c r="H61" s="29"/>
    </row>
    <row r="62" ht="25" customHeight="1">
      <c r="A62" s="29"/>
      <c r="B62" s="29"/>
      <c r="C62" s="29"/>
      <c r="D62" s="29"/>
      <c r="E62" s="29"/>
      <c r="F62" s="29"/>
      <c r="G62" s="29"/>
      <c r="H62" s="29"/>
    </row>
    <row r="63" ht="25" customHeight="1">
      <c r="A63" s="29"/>
      <c r="B63" s="29"/>
      <c r="C63" s="29"/>
      <c r="D63" s="29"/>
      <c r="E63" s="29"/>
      <c r="F63" s="29"/>
      <c r="G63" s="29"/>
      <c r="H63" s="29"/>
    </row>
    <row r="64" ht="25" customHeight="1">
      <c r="A64" s="29"/>
      <c r="B64" s="29"/>
      <c r="C64" s="29"/>
      <c r="D64" s="29"/>
      <c r="E64" s="29"/>
      <c r="F64" s="29"/>
      <c r="G64" s="29"/>
      <c r="H64" s="29"/>
    </row>
    <row r="65" ht="25" customHeight="1">
      <c r="A65" s="29"/>
      <c r="B65" s="29"/>
      <c r="C65" s="29"/>
      <c r="D65" s="29"/>
      <c r="E65" s="29"/>
      <c r="F65" s="29"/>
      <c r="G65" s="29"/>
      <c r="H65" s="29"/>
    </row>
    <row r="66" ht="25" customHeight="1">
      <c r="A66" s="29"/>
      <c r="B66" s="29"/>
      <c r="C66" s="29"/>
      <c r="D66" s="29"/>
      <c r="E66" s="29"/>
      <c r="F66" s="29"/>
      <c r="G66" s="29"/>
      <c r="H66" s="29"/>
    </row>
    <row r="67" ht="25" customHeight="1">
      <c r="A67" s="29"/>
      <c r="B67" s="29"/>
      <c r="C67" s="29"/>
      <c r="D67" s="29"/>
      <c r="E67" s="29"/>
      <c r="F67" s="29"/>
      <c r="G67" s="29"/>
      <c r="H67" s="29"/>
    </row>
    <row r="68" ht="25" customHeight="1">
      <c r="A68" s="29"/>
      <c r="B68" s="29"/>
      <c r="C68" s="29"/>
      <c r="D68" s="29"/>
      <c r="E68" s="29"/>
      <c r="F68" s="29"/>
      <c r="G68" s="29"/>
      <c r="H68" s="29"/>
    </row>
    <row r="69" ht="25" customHeight="1">
      <c r="A69" s="29"/>
      <c r="B69" s="29"/>
      <c r="C69" s="29"/>
      <c r="D69" s="29"/>
      <c r="E69" s="29"/>
      <c r="F69" s="29"/>
      <c r="G69" s="29"/>
      <c r="H69" s="29"/>
    </row>
    <row r="70" ht="25" customHeight="1">
      <c r="A70" s="29"/>
      <c r="B70" s="29"/>
      <c r="C70" s="29"/>
      <c r="D70" s="29"/>
      <c r="E70" s="29"/>
      <c r="F70" s="29"/>
      <c r="G70" s="29"/>
      <c r="H70" s="29"/>
    </row>
    <row r="71" ht="25" customHeight="1">
      <c r="A71" s="29"/>
      <c r="B71" s="29"/>
      <c r="C71" s="29"/>
      <c r="D71" s="29"/>
      <c r="E71" s="29"/>
      <c r="F71" s="29"/>
      <c r="G71" s="29"/>
      <c r="H71" s="29"/>
    </row>
    <row r="72" ht="25" customHeight="1">
      <c r="A72" s="29"/>
      <c r="B72" s="29"/>
      <c r="C72" s="29"/>
      <c r="D72" s="29"/>
      <c r="E72" s="29"/>
      <c r="F72" s="29"/>
      <c r="G72" s="29"/>
      <c r="H72" s="29"/>
    </row>
    <row r="73" ht="25" customHeight="1">
      <c r="A73" s="29"/>
      <c r="B73" s="29"/>
      <c r="C73" s="29"/>
      <c r="D73" s="29"/>
      <c r="E73" s="29"/>
      <c r="F73" s="29"/>
      <c r="G73" s="29"/>
      <c r="H73" s="29"/>
    </row>
    <row r="74" ht="25" customHeight="1">
      <c r="A74" s="29"/>
      <c r="B74" s="29"/>
      <c r="C74" s="29"/>
      <c r="D74" s="29"/>
      <c r="E74" s="29"/>
      <c r="F74" s="29"/>
      <c r="G74" s="29"/>
      <c r="H74" s="29"/>
    </row>
    <row r="75" ht="25" customHeight="1">
      <c r="A75" s="29"/>
      <c r="B75" s="29"/>
      <c r="C75" s="29"/>
      <c r="D75" s="29"/>
      <c r="E75" s="29"/>
      <c r="F75" s="29"/>
      <c r="G75" s="29"/>
      <c r="H75" s="29"/>
    </row>
    <row r="76" ht="25" customHeight="1">
      <c r="A76" s="29"/>
      <c r="B76" s="29"/>
      <c r="C76" s="29"/>
      <c r="D76" s="29"/>
      <c r="E76" s="29"/>
      <c r="F76" s="29"/>
      <c r="G76" s="29"/>
      <c r="H76" s="29"/>
    </row>
    <row r="77" ht="25" customHeight="1">
      <c r="A77" s="29"/>
      <c r="B77" s="29"/>
      <c r="C77" s="29"/>
      <c r="D77" s="29"/>
      <c r="E77" s="29"/>
      <c r="F77" s="29"/>
      <c r="G77" s="29"/>
      <c r="H77" s="29"/>
    </row>
    <row r="78" ht="25" customHeight="1">
      <c r="A78" s="29"/>
      <c r="B78" s="29"/>
      <c r="C78" s="29"/>
      <c r="D78" s="29"/>
      <c r="E78" s="29"/>
      <c r="F78" s="29"/>
      <c r="G78" s="29"/>
      <c r="H78" s="29"/>
    </row>
    <row r="79" ht="25" customHeight="1">
      <c r="A79" s="29"/>
      <c r="B79" s="29"/>
      <c r="C79" s="29"/>
      <c r="D79" s="29"/>
      <c r="E79" s="29"/>
      <c r="F79" s="29"/>
      <c r="G79" s="29"/>
      <c r="H79" s="29"/>
    </row>
    <row r="80" ht="25" customHeight="1">
      <c r="A80" s="29"/>
      <c r="B80" s="29"/>
      <c r="C80" s="29"/>
      <c r="D80" s="29"/>
      <c r="E80" s="29"/>
      <c r="F80" s="29"/>
      <c r="G80" s="29"/>
      <c r="H80" s="29"/>
    </row>
    <row r="81">
      <c r="A81" s="32"/>
      <c r="B81" s="32"/>
      <c r="C81" s="32"/>
      <c r="D81" s="32"/>
      <c r="E81" s="32"/>
      <c r="F81" s="32"/>
      <c r="G81" s="32"/>
      <c r="H81" s="32"/>
    </row>
    <row r="82">
      <c r="A82" s="32"/>
      <c r="B82" s="32"/>
      <c r="C82" s="32"/>
      <c r="D82" s="32"/>
      <c r="E82" s="32"/>
      <c r="F82" s="32"/>
      <c r="G82" s="32"/>
      <c r="H82" s="32"/>
    </row>
    <row r="83">
      <c r="A83" s="32"/>
      <c r="B83" s="32"/>
      <c r="C83" s="32"/>
      <c r="D83" s="32"/>
      <c r="E83" s="32"/>
      <c r="F83" s="32"/>
      <c r="G83" s="32"/>
      <c r="H83" s="32"/>
    </row>
    <row r="84">
      <c r="A84" s="32"/>
      <c r="B84" s="32"/>
      <c r="C84" s="32"/>
      <c r="D84" s="32"/>
      <c r="E84" s="32"/>
      <c r="F84" s="32"/>
      <c r="G84" s="32"/>
      <c r="H84" s="32"/>
    </row>
    <row r="85">
      <c r="A85" s="32"/>
      <c r="B85" s="32"/>
      <c r="C85" s="32"/>
      <c r="D85" s="32"/>
      <c r="E85" s="32"/>
      <c r="F85" s="32"/>
      <c r="G85" s="32"/>
      <c r="H85" s="32"/>
    </row>
    <row r="86">
      <c r="A86" s="32"/>
      <c r="B86" s="32"/>
      <c r="C86" s="32"/>
      <c r="D86" s="32"/>
      <c r="E86" s="32"/>
      <c r="F86" s="32"/>
      <c r="G86" s="32"/>
      <c r="H86" s="32"/>
    </row>
    <row r="87">
      <c r="A87" s="32"/>
      <c r="B87" s="32"/>
      <c r="C87" s="32"/>
      <c r="D87" s="32"/>
      <c r="E87" s="32"/>
      <c r="F87" s="32"/>
      <c r="G87" s="32"/>
      <c r="H87" s="32"/>
    </row>
    <row r="88">
      <c r="A88" s="32"/>
      <c r="B88" s="32"/>
      <c r="C88" s="32"/>
      <c r="D88" s="32"/>
      <c r="E88" s="32"/>
      <c r="F88" s="32"/>
      <c r="G88" s="32"/>
      <c r="H88" s="32"/>
    </row>
    <row r="89">
      <c r="A89" s="32"/>
      <c r="B89" s="32"/>
      <c r="C89" s="32"/>
      <c r="D89" s="32"/>
      <c r="E89" s="32"/>
      <c r="F89" s="32"/>
      <c r="G89" s="32"/>
      <c r="H89" s="32"/>
    </row>
    <row r="90">
      <c r="A90" s="32"/>
      <c r="B90" s="32"/>
      <c r="C90" s="32"/>
      <c r="D90" s="32"/>
      <c r="E90" s="32"/>
      <c r="F90" s="32"/>
      <c r="G90" s="32"/>
      <c r="H90" s="32"/>
    </row>
    <row r="91">
      <c r="A91" s="32"/>
      <c r="B91" s="32"/>
      <c r="C91" s="32"/>
      <c r="D91" s="32"/>
      <c r="E91" s="32"/>
      <c r="F91" s="32"/>
      <c r="G91" s="32"/>
      <c r="H91" s="32"/>
    </row>
    <row r="92">
      <c r="A92" s="32"/>
      <c r="B92" s="32"/>
      <c r="C92" s="32"/>
      <c r="D92" s="32"/>
      <c r="E92" s="32"/>
      <c r="F92" s="32"/>
      <c r="G92" s="32"/>
      <c r="H92" s="32"/>
    </row>
    <row r="93">
      <c r="A93" s="32"/>
      <c r="B93" s="32"/>
      <c r="C93" s="32"/>
      <c r="D93" s="32"/>
      <c r="E93" s="32"/>
      <c r="F93" s="32"/>
      <c r="G93" s="32"/>
      <c r="H93" s="32"/>
    </row>
    <row r="94">
      <c r="A94" s="32"/>
      <c r="B94" s="32"/>
      <c r="C94" s="32"/>
      <c r="D94" s="32"/>
      <c r="E94" s="32"/>
      <c r="F94" s="32"/>
      <c r="G94" s="32"/>
      <c r="H94" s="32"/>
    </row>
    <row r="95">
      <c r="A95" s="32"/>
      <c r="B95" s="32"/>
      <c r="C95" s="32"/>
      <c r="D95" s="32"/>
      <c r="E95" s="32"/>
      <c r="F95" s="32"/>
      <c r="G95" s="32"/>
      <c r="H95" s="32"/>
    </row>
    <row r="96">
      <c r="A96" s="32"/>
      <c r="B96" s="32"/>
      <c r="C96" s="32"/>
      <c r="D96" s="32"/>
      <c r="E96" s="32"/>
      <c r="F96" s="32"/>
      <c r="G96" s="32"/>
      <c r="H96" s="32"/>
    </row>
    <row r="97">
      <c r="A97" s="32"/>
      <c r="B97" s="32"/>
      <c r="C97" s="32"/>
      <c r="D97" s="32"/>
      <c r="E97" s="32"/>
      <c r="F97" s="32"/>
      <c r="G97" s="32"/>
      <c r="H97" s="32"/>
    </row>
    <row r="98">
      <c r="A98" s="32"/>
      <c r="B98" s="32"/>
      <c r="C98" s="32"/>
      <c r="D98" s="32"/>
      <c r="E98" s="32"/>
      <c r="F98" s="32"/>
      <c r="G98" s="32"/>
      <c r="H98" s="32"/>
    </row>
    <row r="99">
      <c r="A99" s="32"/>
      <c r="B99" s="32"/>
      <c r="C99" s="32"/>
      <c r="D99" s="32"/>
      <c r="E99" s="32"/>
      <c r="F99" s="32"/>
      <c r="G99" s="32"/>
      <c r="H99" s="32"/>
    </row>
    <row r="100">
      <c r="A100" s="32"/>
      <c r="B100" s="32"/>
      <c r="C100" s="32"/>
      <c r="D100" s="32"/>
      <c r="E100" s="32"/>
      <c r="F100" s="32"/>
      <c r="G100" s="32"/>
      <c r="H100" s="32"/>
    </row>
    <row r="101">
      <c r="A101" s="32"/>
      <c r="B101" s="32"/>
      <c r="C101" s="32"/>
      <c r="D101" s="32"/>
      <c r="E101" s="32"/>
      <c r="F101" s="32"/>
      <c r="G101" s="32"/>
      <c r="H101" s="32"/>
    </row>
    <row r="102">
      <c r="A102" s="32"/>
      <c r="B102" s="32"/>
      <c r="C102" s="32"/>
      <c r="D102" s="32"/>
      <c r="E102" s="32"/>
      <c r="F102" s="32"/>
      <c r="G102" s="32"/>
      <c r="H102" s="32"/>
    </row>
    <row r="103">
      <c r="A103" s="32"/>
      <c r="B103" s="32"/>
      <c r="C103" s="32"/>
      <c r="D103" s="32"/>
      <c r="E103" s="32"/>
      <c r="F103" s="32"/>
      <c r="G103" s="32"/>
      <c r="H103" s="32"/>
    </row>
    <row r="104">
      <c r="A104" s="32"/>
      <c r="B104" s="32"/>
      <c r="C104" s="32"/>
      <c r="D104" s="32"/>
      <c r="E104" s="32"/>
      <c r="F104" s="32"/>
      <c r="G104" s="32"/>
      <c r="H104" s="32"/>
    </row>
    <row r="105">
      <c r="A105" s="32"/>
      <c r="B105" s="32"/>
      <c r="C105" s="32"/>
      <c r="D105" s="32"/>
      <c r="E105" s="32"/>
      <c r="F105" s="32"/>
      <c r="G105" s="32"/>
      <c r="H105" s="32"/>
    </row>
  </sheetData>
  <sheetProtection sheet="1" objects="1" scenarios="1" selectLockedCells="0" selectUnlockedCells="0"/>
  <dataValidations count="2">
    <dataValidation type="list" sqref="D6:D105">
      <formula1>"Yes,No,Pending"</formula1>
    </dataValidation>
    <dataValidation type="list" sqref="E6:E105">
      <formula1>"Yes,No"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25" hidden="0" customWidth="1"/>
    <col min="3" max="3" width="25" hidden="0" customWidth="1"/>
    <col min="4" max="4" width="25" hidden="0" customWidth="1"/>
    <col min="5" max="5" width="25" hidden="0" customWidth="1"/>
    <col min="6" max="6" width="17" hidden="0" customWidth="1"/>
    <col min="7" max="7" width="17" hidden="0" customWidth="1"/>
    <col min="8" max="8" width="17" hidden="0" customWidth="1"/>
  </cols>
  <sheetData>
    <row r="1" ht="42" customHeight="1">
      <c r="A1" s="4" t="str">
        <v>VENUES AND SUPPLIERS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Type</v>
      </c>
      <c r="B5" s="17" t="str">
        <v>Venue / supplier</v>
      </c>
      <c r="C5" s="17" t="str">
        <v>Contact</v>
      </c>
      <c r="D5" s="17" t="str">
        <v>Email / phone</v>
      </c>
      <c r="E5" s="17" t="str">
        <v>Responsibility</v>
      </c>
      <c r="F5" s="17" t="str">
        <v>Deadline</v>
      </c>
      <c r="G5" s="17" t="str">
        <v>Status</v>
      </c>
      <c r="H5" s="17" t="str">
        <v>Note</v>
      </c>
    </row>
    <row r="6" ht="25" customHeight="1">
      <c r="A6" s="29" t="str">
        <v>Venue</v>
      </c>
      <c r="B6" s="29" t="str">
        <v>Example venue</v>
      </c>
      <c r="C6" s="29" t="str">
        <v>Contact A</v>
      </c>
      <c r="D6" s="29" t="str">
        <v>venue@example.com</v>
      </c>
      <c r="E6" s="29" t="str">
        <v>Access and power</v>
      </c>
      <c r="F6" s="30" t="n">
        <v>46339</v>
      </c>
      <c r="G6" s="29" t="str">
        <v>Pending</v>
      </c>
      <c r="H6" s="29" t="str">
        <v>Fictional example</v>
      </c>
    </row>
    <row r="7" ht="25" customHeight="1">
      <c r="A7" s="29"/>
      <c r="B7" s="29"/>
      <c r="C7" s="29"/>
      <c r="D7" s="29"/>
      <c r="E7" s="29"/>
      <c r="F7" s="30"/>
      <c r="G7" s="29"/>
      <c r="H7" s="29"/>
    </row>
    <row r="8" ht="25" customHeight="1">
      <c r="A8" s="29"/>
      <c r="B8" s="29"/>
      <c r="C8" s="29"/>
      <c r="D8" s="29"/>
      <c r="E8" s="29"/>
      <c r="F8" s="30"/>
      <c r="G8" s="29"/>
      <c r="H8" s="29"/>
    </row>
    <row r="9" ht="25" customHeight="1">
      <c r="A9" s="29"/>
      <c r="B9" s="29"/>
      <c r="C9" s="29"/>
      <c r="D9" s="29"/>
      <c r="E9" s="29"/>
      <c r="F9" s="30"/>
      <c r="G9" s="29"/>
      <c r="H9" s="29"/>
    </row>
    <row r="10" ht="25" customHeight="1">
      <c r="A10" s="29"/>
      <c r="B10" s="29"/>
      <c r="C10" s="29"/>
      <c r="D10" s="29"/>
      <c r="E10" s="29"/>
      <c r="F10" s="30"/>
      <c r="G10" s="29"/>
      <c r="H10" s="29"/>
    </row>
    <row r="11" ht="25" customHeight="1">
      <c r="A11" s="29"/>
      <c r="B11" s="29"/>
      <c r="C11" s="29"/>
      <c r="D11" s="29"/>
      <c r="E11" s="29"/>
      <c r="F11" s="30"/>
      <c r="G11" s="29"/>
      <c r="H11" s="29"/>
    </row>
    <row r="12" ht="25" customHeight="1">
      <c r="A12" s="29"/>
      <c r="B12" s="29"/>
      <c r="C12" s="29"/>
      <c r="D12" s="29"/>
      <c r="E12" s="29"/>
      <c r="F12" s="30"/>
      <c r="G12" s="29"/>
      <c r="H12" s="29"/>
    </row>
    <row r="13" ht="25" customHeight="1">
      <c r="A13" s="29"/>
      <c r="B13" s="29"/>
      <c r="C13" s="29"/>
      <c r="D13" s="29"/>
      <c r="E13" s="29"/>
      <c r="F13" s="30"/>
      <c r="G13" s="29"/>
      <c r="H13" s="29"/>
    </row>
    <row r="14" ht="25" customHeight="1">
      <c r="A14" s="29"/>
      <c r="B14" s="29"/>
      <c r="C14" s="29"/>
      <c r="D14" s="29"/>
      <c r="E14" s="29"/>
      <c r="F14" s="30"/>
      <c r="G14" s="29"/>
      <c r="H14" s="29"/>
    </row>
    <row r="15" ht="25" customHeight="1">
      <c r="A15" s="29"/>
      <c r="B15" s="29"/>
      <c r="C15" s="29"/>
      <c r="D15" s="29"/>
      <c r="E15" s="29"/>
      <c r="F15" s="30"/>
      <c r="G15" s="29"/>
      <c r="H15" s="29"/>
    </row>
    <row r="16" ht="25" customHeight="1">
      <c r="A16" s="29"/>
      <c r="B16" s="29"/>
      <c r="C16" s="29"/>
      <c r="D16" s="29"/>
      <c r="E16" s="29"/>
      <c r="F16" s="30"/>
      <c r="G16" s="29"/>
      <c r="H16" s="29"/>
    </row>
    <row r="17" ht="25" customHeight="1">
      <c r="A17" s="29"/>
      <c r="B17" s="29"/>
      <c r="C17" s="29"/>
      <c r="D17" s="29"/>
      <c r="E17" s="29"/>
      <c r="F17" s="30"/>
      <c r="G17" s="29"/>
      <c r="H17" s="29"/>
    </row>
    <row r="18" ht="25" customHeight="1">
      <c r="A18" s="29"/>
      <c r="B18" s="29"/>
      <c r="C18" s="29"/>
      <c r="D18" s="29"/>
      <c r="E18" s="29"/>
      <c r="F18" s="30"/>
      <c r="G18" s="29"/>
      <c r="H18" s="29"/>
    </row>
    <row r="19" ht="25" customHeight="1">
      <c r="A19" s="29"/>
      <c r="B19" s="29"/>
      <c r="C19" s="29"/>
      <c r="D19" s="29"/>
      <c r="E19" s="29"/>
      <c r="F19" s="30"/>
      <c r="G19" s="29"/>
      <c r="H19" s="29"/>
    </row>
    <row r="20" ht="25" customHeight="1">
      <c r="A20" s="29"/>
      <c r="B20" s="29"/>
      <c r="C20" s="29"/>
      <c r="D20" s="29"/>
      <c r="E20" s="29"/>
      <c r="F20" s="30"/>
      <c r="G20" s="29"/>
      <c r="H20" s="29"/>
    </row>
    <row r="21" ht="25" customHeight="1">
      <c r="A21" s="29"/>
      <c r="B21" s="29"/>
      <c r="C21" s="29"/>
      <c r="D21" s="29"/>
      <c r="E21" s="29"/>
      <c r="F21" s="30"/>
      <c r="G21" s="29"/>
      <c r="H21" s="29"/>
    </row>
    <row r="22" ht="25" customHeight="1">
      <c r="A22" s="29"/>
      <c r="B22" s="29"/>
      <c r="C22" s="29"/>
      <c r="D22" s="29"/>
      <c r="E22" s="29"/>
      <c r="F22" s="30"/>
      <c r="G22" s="29"/>
      <c r="H22" s="29"/>
    </row>
    <row r="23" ht="25" customHeight="1">
      <c r="A23" s="29"/>
      <c r="B23" s="29"/>
      <c r="C23" s="29"/>
      <c r="D23" s="29"/>
      <c r="E23" s="29"/>
      <c r="F23" s="30"/>
      <c r="G23" s="29"/>
      <c r="H23" s="29"/>
    </row>
    <row r="24" ht="25" customHeight="1">
      <c r="A24" s="29"/>
      <c r="B24" s="29"/>
      <c r="C24" s="29"/>
      <c r="D24" s="29"/>
      <c r="E24" s="29"/>
      <c r="F24" s="30"/>
      <c r="G24" s="29"/>
      <c r="H24" s="29"/>
    </row>
    <row r="25" ht="25" customHeight="1">
      <c r="A25" s="29"/>
      <c r="B25" s="29"/>
      <c r="C25" s="29"/>
      <c r="D25" s="29"/>
      <c r="E25" s="29"/>
      <c r="F25" s="30"/>
      <c r="G25" s="29"/>
      <c r="H25" s="29"/>
    </row>
    <row r="26" ht="25" customHeight="1">
      <c r="A26" s="29"/>
      <c r="B26" s="29"/>
      <c r="C26" s="29"/>
      <c r="D26" s="29"/>
      <c r="E26" s="29"/>
      <c r="F26" s="30"/>
      <c r="G26" s="29"/>
      <c r="H26" s="29"/>
    </row>
    <row r="27" ht="25" customHeight="1">
      <c r="A27" s="29"/>
      <c r="B27" s="29"/>
      <c r="C27" s="29"/>
      <c r="D27" s="29"/>
      <c r="E27" s="29"/>
      <c r="F27" s="30"/>
      <c r="G27" s="29"/>
      <c r="H27" s="29"/>
    </row>
    <row r="28" ht="25" customHeight="1">
      <c r="A28" s="29"/>
      <c r="B28" s="29"/>
      <c r="C28" s="29"/>
      <c r="D28" s="29"/>
      <c r="E28" s="29"/>
      <c r="F28" s="30"/>
      <c r="G28" s="29"/>
      <c r="H28" s="29"/>
    </row>
    <row r="29" ht="25" customHeight="1">
      <c r="A29" s="29"/>
      <c r="B29" s="29"/>
      <c r="C29" s="29"/>
      <c r="D29" s="29"/>
      <c r="E29" s="29"/>
      <c r="F29" s="30"/>
      <c r="G29" s="29"/>
      <c r="H29" s="29"/>
    </row>
    <row r="30" ht="25" customHeight="1">
      <c r="A30" s="29"/>
      <c r="B30" s="29"/>
      <c r="C30" s="29"/>
      <c r="D30" s="29"/>
      <c r="E30" s="29"/>
      <c r="F30" s="30"/>
      <c r="G30" s="29"/>
      <c r="H30" s="29"/>
    </row>
    <row r="31" ht="25" customHeight="1">
      <c r="A31" s="29"/>
      <c r="B31" s="29"/>
      <c r="C31" s="29"/>
      <c r="D31" s="29"/>
      <c r="E31" s="29"/>
      <c r="F31" s="30"/>
      <c r="G31" s="29"/>
      <c r="H31" s="29"/>
    </row>
    <row r="32" ht="25" customHeight="1">
      <c r="A32" s="29"/>
      <c r="B32" s="29"/>
      <c r="C32" s="29"/>
      <c r="D32" s="29"/>
      <c r="E32" s="29"/>
      <c r="F32" s="30"/>
      <c r="G32" s="29"/>
      <c r="H32" s="29"/>
    </row>
    <row r="33" ht="25" customHeight="1">
      <c r="A33" s="29"/>
      <c r="B33" s="29"/>
      <c r="C33" s="29"/>
      <c r="D33" s="29"/>
      <c r="E33" s="29"/>
      <c r="F33" s="30"/>
      <c r="G33" s="29"/>
      <c r="H33" s="29"/>
    </row>
    <row r="34" ht="25" customHeight="1">
      <c r="A34" s="29"/>
      <c r="B34" s="29"/>
      <c r="C34" s="29"/>
      <c r="D34" s="29"/>
      <c r="E34" s="29"/>
      <c r="F34" s="30"/>
      <c r="G34" s="29"/>
      <c r="H34" s="29"/>
    </row>
    <row r="35" ht="25" customHeight="1">
      <c r="A35" s="29"/>
      <c r="B35" s="29"/>
      <c r="C35" s="29"/>
      <c r="D35" s="29"/>
      <c r="E35" s="29"/>
      <c r="F35" s="30"/>
      <c r="G35" s="29"/>
      <c r="H35" s="29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/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dataValidations count="1">
    <dataValidation type="list" sqref="G6:G35">
      <formula1>"Pending,Confirmed,Closed"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7" hidden="0" customWidth="1"/>
    <col min="2" max="2" width="25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17" hidden="0" customWidth="1"/>
    <col min="10" max="10" width="17" hidden="0" customWidth="1"/>
    <col min="11" max="11" width="17" hidden="0" customWidth="1"/>
    <col min="12" max="12" width="17" hidden="0" customWidth="1"/>
    <col min="13" max="13" width="20" hidden="0" customWidth="1"/>
  </cols>
  <sheetData>
    <row r="1" ht="42" customHeight="1">
      <c r="A1" s="4" t="str">
        <v>STAFFING AND COSTS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36" customHeight="1">
      <c r="A5" s="17" t="str">
        <v>Date</v>
      </c>
      <c r="B5" s="17" t="str">
        <v>Role</v>
      </c>
      <c r="C5" s="17" t="str">
        <v>Count</v>
      </c>
      <c r="D5" s="17" t="str">
        <v>Hours</v>
      </c>
      <c r="E5" s="17" t="str">
        <v>Billable hours</v>
      </c>
      <c r="F5" s="17" t="str">
        <v>Team per date</v>
      </c>
      <c r="G5" s="17" t="str">
        <v>Fee / hour</v>
      </c>
      <c r="H5" s="17" t="str">
        <v>Wages</v>
      </c>
      <c r="I5" s="17" t="str">
        <v>Holiday pay</v>
      </c>
      <c r="J5" s="17" t="str">
        <v>Service fee</v>
      </c>
      <c r="K5" s="17" t="str">
        <v>VAT</v>
      </c>
      <c r="L5" s="17" t="str">
        <v>Total incl.</v>
      </c>
      <c r="M5" s="17" t="str">
        <v>Check</v>
      </c>
    </row>
    <row r="6" ht="25" customHeight="1">
      <c r="A6" s="30" t="n">
        <v>46346</v>
      </c>
      <c r="B6" s="29" t="str">
        <v>Waiters</v>
      </c>
      <c r="C6" s="29" t="n">
        <v>2</v>
      </c>
      <c r="D6" s="29" t="n">
        <v>4</v>
      </c>
      <c r="E6" s="21" t="n">
        <f>IF(AND(ISNUMBER(A6),B6&lt;&gt;"",ISNUMBER(C6),C6&gt;0,ISNUMBER(D6),D6&gt;0),MAX(Start!$G$9,D6),0)</f>
        <v>4</v>
      </c>
      <c r="F6" s="21" t="n">
        <f>IF(A6="",0,SUMIF($A$6:$A$77,A6,$C$6:$C$77))</f>
        <v>4</v>
      </c>
      <c r="G6" s="22" t="n">
        <f>IF(F6=0,0,IF(F6&gt;=Start!$G$11,Start!$G$14,IF(F6&gt;=Start!$G$10,Start!$G$13,Start!$G$12)))</f>
        <v>95</v>
      </c>
      <c r="H6" s="22" t="n">
        <f>ROUND(C6*E6*Start!$G$6,2)</f>
        <v>1360</v>
      </c>
      <c r="I6" s="22" t="n">
        <f>ROUND(H6*Start!$G$7,2)</f>
        <v>170</v>
      </c>
      <c r="J6" s="22" t="n">
        <f>ROUND(C6*E6*G6,2)</f>
        <v>760</v>
      </c>
      <c r="K6" s="22" t="n">
        <f>ROUND((H6+I6+J6)*Start!$G$8,2)</f>
        <v>572.5</v>
      </c>
      <c r="L6" s="22" t="n">
        <f>SUM(H6:K6)</f>
        <v>2862.5</v>
      </c>
      <c r="M6" s="21" t="str">
        <f>IF(COUNTA(A6:D6)=0,"",IF(AND(ISNUMBER(A6),B6&lt;&gt;"",ISNUMBER(C6),C6&gt;0,ISNUMBER(D6),D6&gt;0),"OK","Complete inputs"))</f>
        <v>OK</v>
      </c>
    </row>
    <row r="7" ht="25" customHeight="1">
      <c r="A7" s="30" t="n">
        <v>46346</v>
      </c>
      <c r="B7" s="29" t="str">
        <v>Bartenders</v>
      </c>
      <c r="C7" s="29" t="n">
        <v>2</v>
      </c>
      <c r="D7" s="29" t="n">
        <v>4</v>
      </c>
      <c r="E7" s="21" t="n">
        <f>IF(AND(ISNUMBER(A7),B7&lt;&gt;"",ISNUMBER(C7),C7&gt;0,ISNUMBER(D7),D7&gt;0),MAX(Start!$G$9,D7),0)</f>
        <v>4</v>
      </c>
      <c r="F7" s="21" t="n">
        <f>IF(A7="",0,SUMIF($A$6:$A$77,A7,$C$6:$C$77))</f>
        <v>4</v>
      </c>
      <c r="G7" s="22" t="n">
        <f>IF(F7=0,0,IF(F7&gt;=Start!$G$11,Start!$G$14,IF(F7&gt;=Start!$G$10,Start!$G$13,Start!$G$12)))</f>
        <v>95</v>
      </c>
      <c r="H7" s="22" t="n">
        <f>ROUND(C7*E7*Start!$G$6,2)</f>
        <v>1360</v>
      </c>
      <c r="I7" s="22" t="n">
        <f>ROUND(H7*Start!$G$7,2)</f>
        <v>170</v>
      </c>
      <c r="J7" s="22" t="n">
        <f>ROUND(C7*E7*G7,2)</f>
        <v>760</v>
      </c>
      <c r="K7" s="22" t="n">
        <f>ROUND((H7+I7+J7)*Start!$G$8,2)</f>
        <v>572.5</v>
      </c>
      <c r="L7" s="22" t="n">
        <f>SUM(H7:K7)</f>
        <v>2862.5</v>
      </c>
      <c r="M7" s="21" t="str">
        <f>IF(COUNTA(A7:D7)=0,"",IF(AND(ISNUMBER(A7),B7&lt;&gt;"",ISNUMBER(C7),C7&gt;0,ISNUMBER(D7),D7&gt;0),"OK","Complete inputs"))</f>
        <v>OK</v>
      </c>
    </row>
    <row r="8" ht="25" customHeight="1">
      <c r="A8" s="30"/>
      <c r="B8" s="29"/>
      <c r="C8" s="29"/>
      <c r="D8" s="29"/>
      <c r="E8" s="21" t="n">
        <f>IF(AND(ISNUMBER(A8),B8&lt;&gt;"",ISNUMBER(C8),C8&gt;0,ISNUMBER(D8),D8&gt;0),MAX(Start!$G$9,D8),0)</f>
        <v>0</v>
      </c>
      <c r="F8" s="21" t="n">
        <f>IF(A8="",0,SUMIF($A$6:$A$77,A8,$C$6:$C$77))</f>
        <v>0</v>
      </c>
      <c r="G8" s="22" t="n">
        <f>IF(F8=0,0,IF(F8&gt;=Start!$G$11,Start!$G$14,IF(F8&gt;=Start!$G$10,Start!$G$13,Start!$G$12)))</f>
        <v>0</v>
      </c>
      <c r="H8" s="22" t="n">
        <f>ROUND(C8*E8*Start!$G$6,2)</f>
        <v>0</v>
      </c>
      <c r="I8" s="22" t="n">
        <f>ROUND(H8*Start!$G$7,2)</f>
        <v>0</v>
      </c>
      <c r="J8" s="22" t="n">
        <f>ROUND(C8*E8*G8,2)</f>
        <v>0</v>
      </c>
      <c r="K8" s="22" t="n">
        <f>ROUND((H8+I8+J8)*Start!$G$8,2)</f>
        <v>0</v>
      </c>
      <c r="L8" s="22" t="n">
        <f>SUM(H8:K8)</f>
        <v>0</v>
      </c>
      <c r="M8" s="21" t="str">
        <f>IF(COUNTA(A8:D8)=0,"",IF(AND(ISNUMBER(A8),B8&lt;&gt;"",ISNUMBER(C8),C8&gt;0,ISNUMBER(D8),D8&gt;0),"OK","Complete inputs"))</f>
      </c>
    </row>
    <row r="9" ht="25" customHeight="1">
      <c r="A9" s="30"/>
      <c r="B9" s="29"/>
      <c r="C9" s="29"/>
      <c r="D9" s="29"/>
      <c r="E9" s="21" t="n">
        <f>IF(AND(ISNUMBER(A9),B9&lt;&gt;"",ISNUMBER(C9),C9&gt;0,ISNUMBER(D9),D9&gt;0),MAX(Start!$G$9,D9),0)</f>
        <v>0</v>
      </c>
      <c r="F9" s="21" t="n">
        <f>IF(A9="",0,SUMIF($A$6:$A$77,A9,$C$6:$C$77))</f>
        <v>0</v>
      </c>
      <c r="G9" s="22" t="n">
        <f>IF(F9=0,0,IF(F9&gt;=Start!$G$11,Start!$G$14,IF(F9&gt;=Start!$G$10,Start!$G$13,Start!$G$12)))</f>
        <v>0</v>
      </c>
      <c r="H9" s="22" t="n">
        <f>ROUND(C9*E9*Start!$G$6,2)</f>
        <v>0</v>
      </c>
      <c r="I9" s="22" t="n">
        <f>ROUND(H9*Start!$G$7,2)</f>
        <v>0</v>
      </c>
      <c r="J9" s="22" t="n">
        <f>ROUND(C9*E9*G9,2)</f>
        <v>0</v>
      </c>
      <c r="K9" s="22" t="n">
        <f>ROUND((H9+I9+J9)*Start!$G$8,2)</f>
        <v>0</v>
      </c>
      <c r="L9" s="22" t="n">
        <f>SUM(H9:K9)</f>
        <v>0</v>
      </c>
      <c r="M9" s="21" t="str">
        <f>IF(COUNTA(A9:D9)=0,"",IF(AND(ISNUMBER(A9),B9&lt;&gt;"",ISNUMBER(C9),C9&gt;0,ISNUMBER(D9),D9&gt;0),"OK","Complete inputs"))</f>
      </c>
    </row>
    <row r="10" ht="25" customHeight="1">
      <c r="A10" s="30"/>
      <c r="B10" s="29"/>
      <c r="C10" s="29"/>
      <c r="D10" s="29"/>
      <c r="E10" s="21" t="n">
        <f>IF(AND(ISNUMBER(A10),B10&lt;&gt;"",ISNUMBER(C10),C10&gt;0,ISNUMBER(D10),D10&gt;0),MAX(Start!$G$9,D10),0)</f>
        <v>0</v>
      </c>
      <c r="F10" s="21" t="n">
        <f>IF(A10="",0,SUMIF($A$6:$A$77,A10,$C$6:$C$77))</f>
        <v>0</v>
      </c>
      <c r="G10" s="22" t="n">
        <f>IF(F10=0,0,IF(F10&gt;=Start!$G$11,Start!$G$14,IF(F10&gt;=Start!$G$10,Start!$G$13,Start!$G$12)))</f>
        <v>0</v>
      </c>
      <c r="H10" s="22" t="n">
        <f>ROUND(C10*E10*Start!$G$6,2)</f>
        <v>0</v>
      </c>
      <c r="I10" s="22" t="n">
        <f>ROUND(H10*Start!$G$7,2)</f>
        <v>0</v>
      </c>
      <c r="J10" s="22" t="n">
        <f>ROUND(C10*E10*G10,2)</f>
        <v>0</v>
      </c>
      <c r="K10" s="22" t="n">
        <f>ROUND((H10+I10+J10)*Start!$G$8,2)</f>
        <v>0</v>
      </c>
      <c r="L10" s="22" t="n">
        <f>SUM(H10:K10)</f>
        <v>0</v>
      </c>
      <c r="M10" s="21" t="str">
        <f>IF(COUNTA(A10:D10)=0,"",IF(AND(ISNUMBER(A10),B10&lt;&gt;"",ISNUMBER(C10),C10&gt;0,ISNUMBER(D10),D10&gt;0),"OK","Complete inputs"))</f>
      </c>
    </row>
    <row r="11" ht="25" customHeight="1">
      <c r="A11" s="30"/>
      <c r="B11" s="29"/>
      <c r="C11" s="29"/>
      <c r="D11" s="29"/>
      <c r="E11" s="21" t="n">
        <f>IF(AND(ISNUMBER(A11),B11&lt;&gt;"",ISNUMBER(C11),C11&gt;0,ISNUMBER(D11),D11&gt;0),MAX(Start!$G$9,D11),0)</f>
        <v>0</v>
      </c>
      <c r="F11" s="21" t="n">
        <f>IF(A11="",0,SUMIF($A$6:$A$77,A11,$C$6:$C$77))</f>
        <v>0</v>
      </c>
      <c r="G11" s="22" t="n">
        <f>IF(F11=0,0,IF(F11&gt;=Start!$G$11,Start!$G$14,IF(F11&gt;=Start!$G$10,Start!$G$13,Start!$G$12)))</f>
        <v>0</v>
      </c>
      <c r="H11" s="22" t="n">
        <f>ROUND(C11*E11*Start!$G$6,2)</f>
        <v>0</v>
      </c>
      <c r="I11" s="22" t="n">
        <f>ROUND(H11*Start!$G$7,2)</f>
        <v>0</v>
      </c>
      <c r="J11" s="22" t="n">
        <f>ROUND(C11*E11*G11,2)</f>
        <v>0</v>
      </c>
      <c r="K11" s="22" t="n">
        <f>ROUND((H11+I11+J11)*Start!$G$8,2)</f>
        <v>0</v>
      </c>
      <c r="L11" s="22" t="n">
        <f>SUM(H11:K11)</f>
        <v>0</v>
      </c>
      <c r="M11" s="21" t="str">
        <f>IF(COUNTA(A11:D11)=0,"",IF(AND(ISNUMBER(A11),B11&lt;&gt;"",ISNUMBER(C11),C11&gt;0,ISNUMBER(D11),D11&gt;0),"OK","Complete inputs"))</f>
      </c>
    </row>
    <row r="12" ht="25" customHeight="1">
      <c r="A12" s="30"/>
      <c r="B12" s="29"/>
      <c r="C12" s="29"/>
      <c r="D12" s="29"/>
      <c r="E12" s="21" t="n">
        <f>IF(AND(ISNUMBER(A12),B12&lt;&gt;"",ISNUMBER(C12),C12&gt;0,ISNUMBER(D12),D12&gt;0),MAX(Start!$G$9,D12),0)</f>
        <v>0</v>
      </c>
      <c r="F12" s="21" t="n">
        <f>IF(A12="",0,SUMIF($A$6:$A$77,A12,$C$6:$C$77))</f>
        <v>0</v>
      </c>
      <c r="G12" s="22" t="n">
        <f>IF(F12=0,0,IF(F12&gt;=Start!$G$11,Start!$G$14,IF(F12&gt;=Start!$G$10,Start!$G$13,Start!$G$12)))</f>
        <v>0</v>
      </c>
      <c r="H12" s="22" t="n">
        <f>ROUND(C12*E12*Start!$G$6,2)</f>
        <v>0</v>
      </c>
      <c r="I12" s="22" t="n">
        <f>ROUND(H12*Start!$G$7,2)</f>
        <v>0</v>
      </c>
      <c r="J12" s="22" t="n">
        <f>ROUND(C12*E12*G12,2)</f>
        <v>0</v>
      </c>
      <c r="K12" s="22" t="n">
        <f>ROUND((H12+I12+J12)*Start!$G$8,2)</f>
        <v>0</v>
      </c>
      <c r="L12" s="22" t="n">
        <f>SUM(H12:K12)</f>
        <v>0</v>
      </c>
      <c r="M12" s="21" t="str">
        <f>IF(COUNTA(A12:D12)=0,"",IF(AND(ISNUMBER(A12),B12&lt;&gt;"",ISNUMBER(C12),C12&gt;0,ISNUMBER(D12),D12&gt;0),"OK","Complete inputs"))</f>
      </c>
    </row>
    <row r="13" ht="25" customHeight="1">
      <c r="A13" s="30"/>
      <c r="B13" s="29"/>
      <c r="C13" s="29"/>
      <c r="D13" s="29"/>
      <c r="E13" s="21" t="n">
        <f>IF(AND(ISNUMBER(A13),B13&lt;&gt;"",ISNUMBER(C13),C13&gt;0,ISNUMBER(D13),D13&gt;0),MAX(Start!$G$9,D13),0)</f>
        <v>0</v>
      </c>
      <c r="F13" s="21" t="n">
        <f>IF(A13="",0,SUMIF($A$6:$A$77,A13,$C$6:$C$77))</f>
        <v>0</v>
      </c>
      <c r="G13" s="22" t="n">
        <f>IF(F13=0,0,IF(F13&gt;=Start!$G$11,Start!$G$14,IF(F13&gt;=Start!$G$10,Start!$G$13,Start!$G$12)))</f>
        <v>0</v>
      </c>
      <c r="H13" s="22" t="n">
        <f>ROUND(C13*E13*Start!$G$6,2)</f>
        <v>0</v>
      </c>
      <c r="I13" s="22" t="n">
        <f>ROUND(H13*Start!$G$7,2)</f>
        <v>0</v>
      </c>
      <c r="J13" s="22" t="n">
        <f>ROUND(C13*E13*G13,2)</f>
        <v>0</v>
      </c>
      <c r="K13" s="22" t="n">
        <f>ROUND((H13+I13+J13)*Start!$G$8,2)</f>
        <v>0</v>
      </c>
      <c r="L13" s="22" t="n">
        <f>SUM(H13:K13)</f>
        <v>0</v>
      </c>
      <c r="M13" s="21" t="str">
        <f>IF(COUNTA(A13:D13)=0,"",IF(AND(ISNUMBER(A13),B13&lt;&gt;"",ISNUMBER(C13),C13&gt;0,ISNUMBER(D13),D13&gt;0),"OK","Complete inputs"))</f>
      </c>
    </row>
    <row r="14" ht="25" customHeight="1">
      <c r="A14" s="30"/>
      <c r="B14" s="29"/>
      <c r="C14" s="29"/>
      <c r="D14" s="29"/>
      <c r="E14" s="21" t="n">
        <f>IF(AND(ISNUMBER(A14),B14&lt;&gt;"",ISNUMBER(C14),C14&gt;0,ISNUMBER(D14),D14&gt;0),MAX(Start!$G$9,D14),0)</f>
        <v>0</v>
      </c>
      <c r="F14" s="21" t="n">
        <f>IF(A14="",0,SUMIF($A$6:$A$77,A14,$C$6:$C$77))</f>
        <v>0</v>
      </c>
      <c r="G14" s="22" t="n">
        <f>IF(F14=0,0,IF(F14&gt;=Start!$G$11,Start!$G$14,IF(F14&gt;=Start!$G$10,Start!$G$13,Start!$G$12)))</f>
        <v>0</v>
      </c>
      <c r="H14" s="22" t="n">
        <f>ROUND(C14*E14*Start!$G$6,2)</f>
        <v>0</v>
      </c>
      <c r="I14" s="22" t="n">
        <f>ROUND(H14*Start!$G$7,2)</f>
        <v>0</v>
      </c>
      <c r="J14" s="22" t="n">
        <f>ROUND(C14*E14*G14,2)</f>
        <v>0</v>
      </c>
      <c r="K14" s="22" t="n">
        <f>ROUND((H14+I14+J14)*Start!$G$8,2)</f>
        <v>0</v>
      </c>
      <c r="L14" s="22" t="n">
        <f>SUM(H14:K14)</f>
        <v>0</v>
      </c>
      <c r="M14" s="21" t="str">
        <f>IF(COUNTA(A14:D14)=0,"",IF(AND(ISNUMBER(A14),B14&lt;&gt;"",ISNUMBER(C14),C14&gt;0,ISNUMBER(D14),D14&gt;0),"OK","Complete inputs"))</f>
      </c>
    </row>
    <row r="15" ht="25" customHeight="1">
      <c r="A15" s="30"/>
      <c r="B15" s="29"/>
      <c r="C15" s="29"/>
      <c r="D15" s="29"/>
      <c r="E15" s="21" t="n">
        <f>IF(AND(ISNUMBER(A15),B15&lt;&gt;"",ISNUMBER(C15),C15&gt;0,ISNUMBER(D15),D15&gt;0),MAX(Start!$G$9,D15),0)</f>
        <v>0</v>
      </c>
      <c r="F15" s="21" t="n">
        <f>IF(A15="",0,SUMIF($A$6:$A$77,A15,$C$6:$C$77))</f>
        <v>0</v>
      </c>
      <c r="G15" s="22" t="n">
        <f>IF(F15=0,0,IF(F15&gt;=Start!$G$11,Start!$G$14,IF(F15&gt;=Start!$G$10,Start!$G$13,Start!$G$12)))</f>
        <v>0</v>
      </c>
      <c r="H15" s="22" t="n">
        <f>ROUND(C15*E15*Start!$G$6,2)</f>
        <v>0</v>
      </c>
      <c r="I15" s="22" t="n">
        <f>ROUND(H15*Start!$G$7,2)</f>
        <v>0</v>
      </c>
      <c r="J15" s="22" t="n">
        <f>ROUND(C15*E15*G15,2)</f>
        <v>0</v>
      </c>
      <c r="K15" s="22" t="n">
        <f>ROUND((H15+I15+J15)*Start!$G$8,2)</f>
        <v>0</v>
      </c>
      <c r="L15" s="22" t="n">
        <f>SUM(H15:K15)</f>
        <v>0</v>
      </c>
      <c r="M15" s="21" t="str">
        <f>IF(COUNTA(A15:D15)=0,"",IF(AND(ISNUMBER(A15),B15&lt;&gt;"",ISNUMBER(C15),C15&gt;0,ISNUMBER(D15),D15&gt;0),"OK","Complete inputs"))</f>
      </c>
    </row>
    <row r="16" ht="25" customHeight="1">
      <c r="A16" s="30"/>
      <c r="B16" s="29"/>
      <c r="C16" s="29"/>
      <c r="D16" s="29"/>
      <c r="E16" s="21" t="n">
        <f>IF(AND(ISNUMBER(A16),B16&lt;&gt;"",ISNUMBER(C16),C16&gt;0,ISNUMBER(D16),D16&gt;0),MAX(Start!$G$9,D16),0)</f>
        <v>0</v>
      </c>
      <c r="F16" s="21" t="n">
        <f>IF(A16="",0,SUMIF($A$6:$A$77,A16,$C$6:$C$77))</f>
        <v>0</v>
      </c>
      <c r="G16" s="22" t="n">
        <f>IF(F16=0,0,IF(F16&gt;=Start!$G$11,Start!$G$14,IF(F16&gt;=Start!$G$10,Start!$G$13,Start!$G$12)))</f>
        <v>0</v>
      </c>
      <c r="H16" s="22" t="n">
        <f>ROUND(C16*E16*Start!$G$6,2)</f>
        <v>0</v>
      </c>
      <c r="I16" s="22" t="n">
        <f>ROUND(H16*Start!$G$7,2)</f>
        <v>0</v>
      </c>
      <c r="J16" s="22" t="n">
        <f>ROUND(C16*E16*G16,2)</f>
        <v>0</v>
      </c>
      <c r="K16" s="22" t="n">
        <f>ROUND((H16+I16+J16)*Start!$G$8,2)</f>
        <v>0</v>
      </c>
      <c r="L16" s="22" t="n">
        <f>SUM(H16:K16)</f>
        <v>0</v>
      </c>
      <c r="M16" s="21" t="str">
        <f>IF(COUNTA(A16:D16)=0,"",IF(AND(ISNUMBER(A16),B16&lt;&gt;"",ISNUMBER(C16),C16&gt;0,ISNUMBER(D16),D16&gt;0),"OK","Complete inputs"))</f>
      </c>
    </row>
    <row r="17" ht="25" customHeight="1">
      <c r="A17" s="30"/>
      <c r="B17" s="29"/>
      <c r="C17" s="29"/>
      <c r="D17" s="29"/>
      <c r="E17" s="21" t="n">
        <f>IF(AND(ISNUMBER(A17),B17&lt;&gt;"",ISNUMBER(C17),C17&gt;0,ISNUMBER(D17),D17&gt;0),MAX(Start!$G$9,D17),0)</f>
        <v>0</v>
      </c>
      <c r="F17" s="21" t="n">
        <f>IF(A17="",0,SUMIF($A$6:$A$77,A17,$C$6:$C$77))</f>
        <v>0</v>
      </c>
      <c r="G17" s="22" t="n">
        <f>IF(F17=0,0,IF(F17&gt;=Start!$G$11,Start!$G$14,IF(F17&gt;=Start!$G$10,Start!$G$13,Start!$G$12)))</f>
        <v>0</v>
      </c>
      <c r="H17" s="22" t="n">
        <f>ROUND(C17*E17*Start!$G$6,2)</f>
        <v>0</v>
      </c>
      <c r="I17" s="22" t="n">
        <f>ROUND(H17*Start!$G$7,2)</f>
        <v>0</v>
      </c>
      <c r="J17" s="22" t="n">
        <f>ROUND(C17*E17*G17,2)</f>
        <v>0</v>
      </c>
      <c r="K17" s="22" t="n">
        <f>ROUND((H17+I17+J17)*Start!$G$8,2)</f>
        <v>0</v>
      </c>
      <c r="L17" s="22" t="n">
        <f>SUM(H17:K17)</f>
        <v>0</v>
      </c>
      <c r="M17" s="21" t="str">
        <f>IF(COUNTA(A17:D17)=0,"",IF(AND(ISNUMBER(A17),B17&lt;&gt;"",ISNUMBER(C17),C17&gt;0,ISNUMBER(D17),D17&gt;0),"OK","Complete inputs"))</f>
      </c>
    </row>
    <row r="18" ht="25" customHeight="1">
      <c r="A18" s="30"/>
      <c r="B18" s="29"/>
      <c r="C18" s="29"/>
      <c r="D18" s="29"/>
      <c r="E18" s="21" t="n">
        <f>IF(AND(ISNUMBER(A18),B18&lt;&gt;"",ISNUMBER(C18),C18&gt;0,ISNUMBER(D18),D18&gt;0),MAX(Start!$G$9,D18),0)</f>
        <v>0</v>
      </c>
      <c r="F18" s="21" t="n">
        <f>IF(A18="",0,SUMIF($A$6:$A$77,A18,$C$6:$C$77))</f>
        <v>0</v>
      </c>
      <c r="G18" s="22" t="n">
        <f>IF(F18=0,0,IF(F18&gt;=Start!$G$11,Start!$G$14,IF(F18&gt;=Start!$G$10,Start!$G$13,Start!$G$12)))</f>
        <v>0</v>
      </c>
      <c r="H18" s="22" t="n">
        <f>ROUND(C18*E18*Start!$G$6,2)</f>
        <v>0</v>
      </c>
      <c r="I18" s="22" t="n">
        <f>ROUND(H18*Start!$G$7,2)</f>
        <v>0</v>
      </c>
      <c r="J18" s="22" t="n">
        <f>ROUND(C18*E18*G18,2)</f>
        <v>0</v>
      </c>
      <c r="K18" s="22" t="n">
        <f>ROUND((H18+I18+J18)*Start!$G$8,2)</f>
        <v>0</v>
      </c>
      <c r="L18" s="22" t="n">
        <f>SUM(H18:K18)</f>
        <v>0</v>
      </c>
      <c r="M18" s="21" t="str">
        <f>IF(COUNTA(A18:D18)=0,"",IF(AND(ISNUMBER(A18),B18&lt;&gt;"",ISNUMBER(C18),C18&gt;0,ISNUMBER(D18),D18&gt;0),"OK","Complete inputs"))</f>
      </c>
    </row>
    <row r="19" ht="25" customHeight="1">
      <c r="A19" s="30"/>
      <c r="B19" s="29"/>
      <c r="C19" s="29"/>
      <c r="D19" s="29"/>
      <c r="E19" s="21" t="n">
        <f>IF(AND(ISNUMBER(A19),B19&lt;&gt;"",ISNUMBER(C19),C19&gt;0,ISNUMBER(D19),D19&gt;0),MAX(Start!$G$9,D19),0)</f>
        <v>0</v>
      </c>
      <c r="F19" s="21" t="n">
        <f>IF(A19="",0,SUMIF($A$6:$A$77,A19,$C$6:$C$77))</f>
        <v>0</v>
      </c>
      <c r="G19" s="22" t="n">
        <f>IF(F19=0,0,IF(F19&gt;=Start!$G$11,Start!$G$14,IF(F19&gt;=Start!$G$10,Start!$G$13,Start!$G$12)))</f>
        <v>0</v>
      </c>
      <c r="H19" s="22" t="n">
        <f>ROUND(C19*E19*Start!$G$6,2)</f>
        <v>0</v>
      </c>
      <c r="I19" s="22" t="n">
        <f>ROUND(H19*Start!$G$7,2)</f>
        <v>0</v>
      </c>
      <c r="J19" s="22" t="n">
        <f>ROUND(C19*E19*G19,2)</f>
        <v>0</v>
      </c>
      <c r="K19" s="22" t="n">
        <f>ROUND((H19+I19+J19)*Start!$G$8,2)</f>
        <v>0</v>
      </c>
      <c r="L19" s="22" t="n">
        <f>SUM(H19:K19)</f>
        <v>0</v>
      </c>
      <c r="M19" s="21" t="str">
        <f>IF(COUNTA(A19:D19)=0,"",IF(AND(ISNUMBER(A19),B19&lt;&gt;"",ISNUMBER(C19),C19&gt;0,ISNUMBER(D19),D19&gt;0),"OK","Complete inputs"))</f>
      </c>
    </row>
    <row r="20" ht="25" customHeight="1">
      <c r="A20" s="30"/>
      <c r="B20" s="29"/>
      <c r="C20" s="29"/>
      <c r="D20" s="29"/>
      <c r="E20" s="21" t="n">
        <f>IF(AND(ISNUMBER(A20),B20&lt;&gt;"",ISNUMBER(C20),C20&gt;0,ISNUMBER(D20),D20&gt;0),MAX(Start!$G$9,D20),0)</f>
        <v>0</v>
      </c>
      <c r="F20" s="21" t="n">
        <f>IF(A20="",0,SUMIF($A$6:$A$77,A20,$C$6:$C$77))</f>
        <v>0</v>
      </c>
      <c r="G20" s="22" t="n">
        <f>IF(F20=0,0,IF(F20&gt;=Start!$G$11,Start!$G$14,IF(F20&gt;=Start!$G$10,Start!$G$13,Start!$G$12)))</f>
        <v>0</v>
      </c>
      <c r="H20" s="22" t="n">
        <f>ROUND(C20*E20*Start!$G$6,2)</f>
        <v>0</v>
      </c>
      <c r="I20" s="22" t="n">
        <f>ROUND(H20*Start!$G$7,2)</f>
        <v>0</v>
      </c>
      <c r="J20" s="22" t="n">
        <f>ROUND(C20*E20*G20,2)</f>
        <v>0</v>
      </c>
      <c r="K20" s="22" t="n">
        <f>ROUND((H20+I20+J20)*Start!$G$8,2)</f>
        <v>0</v>
      </c>
      <c r="L20" s="22" t="n">
        <f>SUM(H20:K20)</f>
        <v>0</v>
      </c>
      <c r="M20" s="21" t="str">
        <f>IF(COUNTA(A20:D20)=0,"",IF(AND(ISNUMBER(A20),B20&lt;&gt;"",ISNUMBER(C20),C20&gt;0,ISNUMBER(D20),D20&gt;0),"OK","Complete inputs"))</f>
      </c>
    </row>
    <row r="21" ht="25" customHeight="1">
      <c r="A21" s="30"/>
      <c r="B21" s="29"/>
      <c r="C21" s="29"/>
      <c r="D21" s="29"/>
      <c r="E21" s="21" t="n">
        <f>IF(AND(ISNUMBER(A21),B21&lt;&gt;"",ISNUMBER(C21),C21&gt;0,ISNUMBER(D21),D21&gt;0),MAX(Start!$G$9,D21),0)</f>
        <v>0</v>
      </c>
      <c r="F21" s="21" t="n">
        <f>IF(A21="",0,SUMIF($A$6:$A$77,A21,$C$6:$C$77))</f>
        <v>0</v>
      </c>
      <c r="G21" s="22" t="n">
        <f>IF(F21=0,0,IF(F21&gt;=Start!$G$11,Start!$G$14,IF(F21&gt;=Start!$G$10,Start!$G$13,Start!$G$12)))</f>
        <v>0</v>
      </c>
      <c r="H21" s="22" t="n">
        <f>ROUND(C21*E21*Start!$G$6,2)</f>
        <v>0</v>
      </c>
      <c r="I21" s="22" t="n">
        <f>ROUND(H21*Start!$G$7,2)</f>
        <v>0</v>
      </c>
      <c r="J21" s="22" t="n">
        <f>ROUND(C21*E21*G21,2)</f>
        <v>0</v>
      </c>
      <c r="K21" s="22" t="n">
        <f>ROUND((H21+I21+J21)*Start!$G$8,2)</f>
        <v>0</v>
      </c>
      <c r="L21" s="22" t="n">
        <f>SUM(H21:K21)</f>
        <v>0</v>
      </c>
      <c r="M21" s="21" t="str">
        <f>IF(COUNTA(A21:D21)=0,"",IF(AND(ISNUMBER(A21),B21&lt;&gt;"",ISNUMBER(C21),C21&gt;0,ISNUMBER(D21),D21&gt;0),"OK","Complete inputs"))</f>
      </c>
    </row>
    <row r="22" ht="25" customHeight="1">
      <c r="A22" s="30"/>
      <c r="B22" s="29"/>
      <c r="C22" s="29"/>
      <c r="D22" s="29"/>
      <c r="E22" s="21" t="n">
        <f>IF(AND(ISNUMBER(A22),B22&lt;&gt;"",ISNUMBER(C22),C22&gt;0,ISNUMBER(D22),D22&gt;0),MAX(Start!$G$9,D22),0)</f>
        <v>0</v>
      </c>
      <c r="F22" s="21" t="n">
        <f>IF(A22="",0,SUMIF($A$6:$A$77,A22,$C$6:$C$77))</f>
        <v>0</v>
      </c>
      <c r="G22" s="22" t="n">
        <f>IF(F22=0,0,IF(F22&gt;=Start!$G$11,Start!$G$14,IF(F22&gt;=Start!$G$10,Start!$G$13,Start!$G$12)))</f>
        <v>0</v>
      </c>
      <c r="H22" s="22" t="n">
        <f>ROUND(C22*E22*Start!$G$6,2)</f>
        <v>0</v>
      </c>
      <c r="I22" s="22" t="n">
        <f>ROUND(H22*Start!$G$7,2)</f>
        <v>0</v>
      </c>
      <c r="J22" s="22" t="n">
        <f>ROUND(C22*E22*G22,2)</f>
        <v>0</v>
      </c>
      <c r="K22" s="22" t="n">
        <f>ROUND((H22+I22+J22)*Start!$G$8,2)</f>
        <v>0</v>
      </c>
      <c r="L22" s="22" t="n">
        <f>SUM(H22:K22)</f>
        <v>0</v>
      </c>
      <c r="M22" s="21" t="str">
        <f>IF(COUNTA(A22:D22)=0,"",IF(AND(ISNUMBER(A22),B22&lt;&gt;"",ISNUMBER(C22),C22&gt;0,ISNUMBER(D22),D22&gt;0),"OK","Complete inputs"))</f>
      </c>
    </row>
    <row r="23" ht="25" customHeight="1">
      <c r="A23" s="30"/>
      <c r="B23" s="29"/>
      <c r="C23" s="29"/>
      <c r="D23" s="29"/>
      <c r="E23" s="21" t="n">
        <f>IF(AND(ISNUMBER(A23),B23&lt;&gt;"",ISNUMBER(C23),C23&gt;0,ISNUMBER(D23),D23&gt;0),MAX(Start!$G$9,D23),0)</f>
        <v>0</v>
      </c>
      <c r="F23" s="21" t="n">
        <f>IF(A23="",0,SUMIF($A$6:$A$77,A23,$C$6:$C$77))</f>
        <v>0</v>
      </c>
      <c r="G23" s="22" t="n">
        <f>IF(F23=0,0,IF(F23&gt;=Start!$G$11,Start!$G$14,IF(F23&gt;=Start!$G$10,Start!$G$13,Start!$G$12)))</f>
        <v>0</v>
      </c>
      <c r="H23" s="22" t="n">
        <f>ROUND(C23*E23*Start!$G$6,2)</f>
        <v>0</v>
      </c>
      <c r="I23" s="22" t="n">
        <f>ROUND(H23*Start!$G$7,2)</f>
        <v>0</v>
      </c>
      <c r="J23" s="22" t="n">
        <f>ROUND(C23*E23*G23,2)</f>
        <v>0</v>
      </c>
      <c r="K23" s="22" t="n">
        <f>ROUND((H23+I23+J23)*Start!$G$8,2)</f>
        <v>0</v>
      </c>
      <c r="L23" s="22" t="n">
        <f>SUM(H23:K23)</f>
        <v>0</v>
      </c>
      <c r="M23" s="21" t="str">
        <f>IF(COUNTA(A23:D23)=0,"",IF(AND(ISNUMBER(A23),B23&lt;&gt;"",ISNUMBER(C23),C23&gt;0,ISNUMBER(D23),D23&gt;0),"OK","Complete inputs"))</f>
      </c>
    </row>
    <row r="24" ht="25" customHeight="1">
      <c r="A24" s="30"/>
      <c r="B24" s="29"/>
      <c r="C24" s="29"/>
      <c r="D24" s="29"/>
      <c r="E24" s="21" t="n">
        <f>IF(AND(ISNUMBER(A24),B24&lt;&gt;"",ISNUMBER(C24),C24&gt;0,ISNUMBER(D24),D24&gt;0),MAX(Start!$G$9,D24),0)</f>
        <v>0</v>
      </c>
      <c r="F24" s="21" t="n">
        <f>IF(A24="",0,SUMIF($A$6:$A$77,A24,$C$6:$C$77))</f>
        <v>0</v>
      </c>
      <c r="G24" s="22" t="n">
        <f>IF(F24=0,0,IF(F24&gt;=Start!$G$11,Start!$G$14,IF(F24&gt;=Start!$G$10,Start!$G$13,Start!$G$12)))</f>
        <v>0</v>
      </c>
      <c r="H24" s="22" t="n">
        <f>ROUND(C24*E24*Start!$G$6,2)</f>
        <v>0</v>
      </c>
      <c r="I24" s="22" t="n">
        <f>ROUND(H24*Start!$G$7,2)</f>
        <v>0</v>
      </c>
      <c r="J24" s="22" t="n">
        <f>ROUND(C24*E24*G24,2)</f>
        <v>0</v>
      </c>
      <c r="K24" s="22" t="n">
        <f>ROUND((H24+I24+J24)*Start!$G$8,2)</f>
        <v>0</v>
      </c>
      <c r="L24" s="22" t="n">
        <f>SUM(H24:K24)</f>
        <v>0</v>
      </c>
      <c r="M24" s="21" t="str">
        <f>IF(COUNTA(A24:D24)=0,"",IF(AND(ISNUMBER(A24),B24&lt;&gt;"",ISNUMBER(C24),C24&gt;0,ISNUMBER(D24),D24&gt;0),"OK","Complete inputs"))</f>
      </c>
    </row>
    <row r="25" ht="25" customHeight="1">
      <c r="A25" s="30"/>
      <c r="B25" s="29"/>
      <c r="C25" s="29"/>
      <c r="D25" s="29"/>
      <c r="E25" s="21" t="n">
        <f>IF(AND(ISNUMBER(A25),B25&lt;&gt;"",ISNUMBER(C25),C25&gt;0,ISNUMBER(D25),D25&gt;0),MAX(Start!$G$9,D25),0)</f>
        <v>0</v>
      </c>
      <c r="F25" s="21" t="n">
        <f>IF(A25="",0,SUMIF($A$6:$A$77,A25,$C$6:$C$77))</f>
        <v>0</v>
      </c>
      <c r="G25" s="22" t="n">
        <f>IF(F25=0,0,IF(F25&gt;=Start!$G$11,Start!$G$14,IF(F25&gt;=Start!$G$10,Start!$G$13,Start!$G$12)))</f>
        <v>0</v>
      </c>
      <c r="H25" s="22" t="n">
        <f>ROUND(C25*E25*Start!$G$6,2)</f>
        <v>0</v>
      </c>
      <c r="I25" s="22" t="n">
        <f>ROUND(H25*Start!$G$7,2)</f>
        <v>0</v>
      </c>
      <c r="J25" s="22" t="n">
        <f>ROUND(C25*E25*G25,2)</f>
        <v>0</v>
      </c>
      <c r="K25" s="22" t="n">
        <f>ROUND((H25+I25+J25)*Start!$G$8,2)</f>
        <v>0</v>
      </c>
      <c r="L25" s="22" t="n">
        <f>SUM(H25:K25)</f>
        <v>0</v>
      </c>
      <c r="M25" s="21" t="str">
        <f>IF(COUNTA(A25:D25)=0,"",IF(AND(ISNUMBER(A25),B25&lt;&gt;"",ISNUMBER(C25),C25&gt;0,ISNUMBER(D25),D25&gt;0),"OK","Complete inputs"))</f>
      </c>
    </row>
    <row r="26" ht="25" customHeight="1">
      <c r="A26" s="30"/>
      <c r="B26" s="29"/>
      <c r="C26" s="29"/>
      <c r="D26" s="29"/>
      <c r="E26" s="21" t="n">
        <f>IF(AND(ISNUMBER(A26),B26&lt;&gt;"",ISNUMBER(C26),C26&gt;0,ISNUMBER(D26),D26&gt;0),MAX(Start!$G$9,D26),0)</f>
        <v>0</v>
      </c>
      <c r="F26" s="21" t="n">
        <f>IF(A26="",0,SUMIF($A$6:$A$77,A26,$C$6:$C$77))</f>
        <v>0</v>
      </c>
      <c r="G26" s="22" t="n">
        <f>IF(F26=0,0,IF(F26&gt;=Start!$G$11,Start!$G$14,IF(F26&gt;=Start!$G$10,Start!$G$13,Start!$G$12)))</f>
        <v>0</v>
      </c>
      <c r="H26" s="22" t="n">
        <f>ROUND(C26*E26*Start!$G$6,2)</f>
        <v>0</v>
      </c>
      <c r="I26" s="22" t="n">
        <f>ROUND(H26*Start!$G$7,2)</f>
        <v>0</v>
      </c>
      <c r="J26" s="22" t="n">
        <f>ROUND(C26*E26*G26,2)</f>
        <v>0</v>
      </c>
      <c r="K26" s="22" t="n">
        <f>ROUND((H26+I26+J26)*Start!$G$8,2)</f>
        <v>0</v>
      </c>
      <c r="L26" s="22" t="n">
        <f>SUM(H26:K26)</f>
        <v>0</v>
      </c>
      <c r="M26" s="21" t="str">
        <f>IF(COUNTA(A26:D26)=0,"",IF(AND(ISNUMBER(A26),B26&lt;&gt;"",ISNUMBER(C26),C26&gt;0,ISNUMBER(D26),D26&gt;0),"OK","Complete inputs"))</f>
      </c>
    </row>
    <row r="27" ht="25" customHeight="1">
      <c r="A27" s="30"/>
      <c r="B27" s="29"/>
      <c r="C27" s="29"/>
      <c r="D27" s="29"/>
      <c r="E27" s="21" t="n">
        <f>IF(AND(ISNUMBER(A27),B27&lt;&gt;"",ISNUMBER(C27),C27&gt;0,ISNUMBER(D27),D27&gt;0),MAX(Start!$G$9,D27),0)</f>
        <v>0</v>
      </c>
      <c r="F27" s="21" t="n">
        <f>IF(A27="",0,SUMIF($A$6:$A$77,A27,$C$6:$C$77))</f>
        <v>0</v>
      </c>
      <c r="G27" s="22" t="n">
        <f>IF(F27=0,0,IF(F27&gt;=Start!$G$11,Start!$G$14,IF(F27&gt;=Start!$G$10,Start!$G$13,Start!$G$12)))</f>
        <v>0</v>
      </c>
      <c r="H27" s="22" t="n">
        <f>ROUND(C27*E27*Start!$G$6,2)</f>
        <v>0</v>
      </c>
      <c r="I27" s="22" t="n">
        <f>ROUND(H27*Start!$G$7,2)</f>
        <v>0</v>
      </c>
      <c r="J27" s="22" t="n">
        <f>ROUND(C27*E27*G27,2)</f>
        <v>0</v>
      </c>
      <c r="K27" s="22" t="n">
        <f>ROUND((H27+I27+J27)*Start!$G$8,2)</f>
        <v>0</v>
      </c>
      <c r="L27" s="22" t="n">
        <f>SUM(H27:K27)</f>
        <v>0</v>
      </c>
      <c r="M27" s="21" t="str">
        <f>IF(COUNTA(A27:D27)=0,"",IF(AND(ISNUMBER(A27),B27&lt;&gt;"",ISNUMBER(C27),C27&gt;0,ISNUMBER(D27),D27&gt;0),"OK","Complete inputs"))</f>
      </c>
    </row>
    <row r="28" ht="25" customHeight="1">
      <c r="A28" s="30"/>
      <c r="B28" s="29"/>
      <c r="C28" s="29"/>
      <c r="D28" s="29"/>
      <c r="E28" s="21" t="n">
        <f>IF(AND(ISNUMBER(A28),B28&lt;&gt;"",ISNUMBER(C28),C28&gt;0,ISNUMBER(D28),D28&gt;0),MAX(Start!$G$9,D28),0)</f>
        <v>0</v>
      </c>
      <c r="F28" s="21" t="n">
        <f>IF(A28="",0,SUMIF($A$6:$A$77,A28,$C$6:$C$77))</f>
        <v>0</v>
      </c>
      <c r="G28" s="22" t="n">
        <f>IF(F28=0,0,IF(F28&gt;=Start!$G$11,Start!$G$14,IF(F28&gt;=Start!$G$10,Start!$G$13,Start!$G$12)))</f>
        <v>0</v>
      </c>
      <c r="H28" s="22" t="n">
        <f>ROUND(C28*E28*Start!$G$6,2)</f>
        <v>0</v>
      </c>
      <c r="I28" s="22" t="n">
        <f>ROUND(H28*Start!$G$7,2)</f>
        <v>0</v>
      </c>
      <c r="J28" s="22" t="n">
        <f>ROUND(C28*E28*G28,2)</f>
        <v>0</v>
      </c>
      <c r="K28" s="22" t="n">
        <f>ROUND((H28+I28+J28)*Start!$G$8,2)</f>
        <v>0</v>
      </c>
      <c r="L28" s="22" t="n">
        <f>SUM(H28:K28)</f>
        <v>0</v>
      </c>
      <c r="M28" s="21" t="str">
        <f>IF(COUNTA(A28:D28)=0,"",IF(AND(ISNUMBER(A28),B28&lt;&gt;"",ISNUMBER(C28),C28&gt;0,ISNUMBER(D28),D28&gt;0),"OK","Complete inputs"))</f>
      </c>
    </row>
    <row r="29" ht="25" customHeight="1">
      <c r="A29" s="30"/>
      <c r="B29" s="29"/>
      <c r="C29" s="29"/>
      <c r="D29" s="29"/>
      <c r="E29" s="21" t="n">
        <f>IF(AND(ISNUMBER(A29),B29&lt;&gt;"",ISNUMBER(C29),C29&gt;0,ISNUMBER(D29),D29&gt;0),MAX(Start!$G$9,D29),0)</f>
        <v>0</v>
      </c>
      <c r="F29" s="21" t="n">
        <f>IF(A29="",0,SUMIF($A$6:$A$77,A29,$C$6:$C$77))</f>
        <v>0</v>
      </c>
      <c r="G29" s="22" t="n">
        <f>IF(F29=0,0,IF(F29&gt;=Start!$G$11,Start!$G$14,IF(F29&gt;=Start!$G$10,Start!$G$13,Start!$G$12)))</f>
        <v>0</v>
      </c>
      <c r="H29" s="22" t="n">
        <f>ROUND(C29*E29*Start!$G$6,2)</f>
        <v>0</v>
      </c>
      <c r="I29" s="22" t="n">
        <f>ROUND(H29*Start!$G$7,2)</f>
        <v>0</v>
      </c>
      <c r="J29" s="22" t="n">
        <f>ROUND(C29*E29*G29,2)</f>
        <v>0</v>
      </c>
      <c r="K29" s="22" t="n">
        <f>ROUND((H29+I29+J29)*Start!$G$8,2)</f>
        <v>0</v>
      </c>
      <c r="L29" s="22" t="n">
        <f>SUM(H29:K29)</f>
        <v>0</v>
      </c>
      <c r="M29" s="21" t="str">
        <f>IF(COUNTA(A29:D29)=0,"",IF(AND(ISNUMBER(A29),B29&lt;&gt;"",ISNUMBER(C29),C29&gt;0,ISNUMBER(D29),D29&gt;0),"OK","Complete inputs"))</f>
      </c>
    </row>
    <row r="30" ht="25" customHeight="1">
      <c r="A30" s="30"/>
      <c r="B30" s="29"/>
      <c r="C30" s="29"/>
      <c r="D30" s="29"/>
      <c r="E30" s="21" t="n">
        <f>IF(AND(ISNUMBER(A30),B30&lt;&gt;"",ISNUMBER(C30),C30&gt;0,ISNUMBER(D30),D30&gt;0),MAX(Start!$G$9,D30),0)</f>
        <v>0</v>
      </c>
      <c r="F30" s="21" t="n">
        <f>IF(A30="",0,SUMIF($A$6:$A$77,A30,$C$6:$C$77))</f>
        <v>0</v>
      </c>
      <c r="G30" s="22" t="n">
        <f>IF(F30=0,0,IF(F30&gt;=Start!$G$11,Start!$G$14,IF(F30&gt;=Start!$G$10,Start!$G$13,Start!$G$12)))</f>
        <v>0</v>
      </c>
      <c r="H30" s="22" t="n">
        <f>ROUND(C30*E30*Start!$G$6,2)</f>
        <v>0</v>
      </c>
      <c r="I30" s="22" t="n">
        <f>ROUND(H30*Start!$G$7,2)</f>
        <v>0</v>
      </c>
      <c r="J30" s="22" t="n">
        <f>ROUND(C30*E30*G30,2)</f>
        <v>0</v>
      </c>
      <c r="K30" s="22" t="n">
        <f>ROUND((H30+I30+J30)*Start!$G$8,2)</f>
        <v>0</v>
      </c>
      <c r="L30" s="22" t="n">
        <f>SUM(H30:K30)</f>
        <v>0</v>
      </c>
      <c r="M30" s="21" t="str">
        <f>IF(COUNTA(A30:D30)=0,"",IF(AND(ISNUMBER(A30),B30&lt;&gt;"",ISNUMBER(C30),C30&gt;0,ISNUMBER(D30),D30&gt;0),"OK","Complete inputs"))</f>
      </c>
    </row>
    <row r="31" ht="25" customHeight="1">
      <c r="A31" s="30"/>
      <c r="B31" s="29"/>
      <c r="C31" s="29"/>
      <c r="D31" s="29"/>
      <c r="E31" s="21" t="n">
        <f>IF(AND(ISNUMBER(A31),B31&lt;&gt;"",ISNUMBER(C31),C31&gt;0,ISNUMBER(D31),D31&gt;0),MAX(Start!$G$9,D31),0)</f>
        <v>0</v>
      </c>
      <c r="F31" s="21" t="n">
        <f>IF(A31="",0,SUMIF($A$6:$A$77,A31,$C$6:$C$77))</f>
        <v>0</v>
      </c>
      <c r="G31" s="22" t="n">
        <f>IF(F31=0,0,IF(F31&gt;=Start!$G$11,Start!$G$14,IF(F31&gt;=Start!$G$10,Start!$G$13,Start!$G$12)))</f>
        <v>0</v>
      </c>
      <c r="H31" s="22" t="n">
        <f>ROUND(C31*E31*Start!$G$6,2)</f>
        <v>0</v>
      </c>
      <c r="I31" s="22" t="n">
        <f>ROUND(H31*Start!$G$7,2)</f>
        <v>0</v>
      </c>
      <c r="J31" s="22" t="n">
        <f>ROUND(C31*E31*G31,2)</f>
        <v>0</v>
      </c>
      <c r="K31" s="22" t="n">
        <f>ROUND((H31+I31+J31)*Start!$G$8,2)</f>
        <v>0</v>
      </c>
      <c r="L31" s="22" t="n">
        <f>SUM(H31:K31)</f>
        <v>0</v>
      </c>
      <c r="M31" s="21" t="str">
        <f>IF(COUNTA(A31:D31)=0,"",IF(AND(ISNUMBER(A31),B31&lt;&gt;"",ISNUMBER(C31),C31&gt;0,ISNUMBER(D31),D31&gt;0),"OK","Complete inputs"))</f>
      </c>
    </row>
    <row r="32" ht="25" customHeight="1">
      <c r="A32" s="30"/>
      <c r="B32" s="29"/>
      <c r="C32" s="29"/>
      <c r="D32" s="29"/>
      <c r="E32" s="21" t="n">
        <f>IF(AND(ISNUMBER(A32),B32&lt;&gt;"",ISNUMBER(C32),C32&gt;0,ISNUMBER(D32),D32&gt;0),MAX(Start!$G$9,D32),0)</f>
        <v>0</v>
      </c>
      <c r="F32" s="21" t="n">
        <f>IF(A32="",0,SUMIF($A$6:$A$77,A32,$C$6:$C$77))</f>
        <v>0</v>
      </c>
      <c r="G32" s="22" t="n">
        <f>IF(F32=0,0,IF(F32&gt;=Start!$G$11,Start!$G$14,IF(F32&gt;=Start!$G$10,Start!$G$13,Start!$G$12)))</f>
        <v>0</v>
      </c>
      <c r="H32" s="22" t="n">
        <f>ROUND(C32*E32*Start!$G$6,2)</f>
        <v>0</v>
      </c>
      <c r="I32" s="22" t="n">
        <f>ROUND(H32*Start!$G$7,2)</f>
        <v>0</v>
      </c>
      <c r="J32" s="22" t="n">
        <f>ROUND(C32*E32*G32,2)</f>
        <v>0</v>
      </c>
      <c r="K32" s="22" t="n">
        <f>ROUND((H32+I32+J32)*Start!$G$8,2)</f>
        <v>0</v>
      </c>
      <c r="L32" s="22" t="n">
        <f>SUM(H32:K32)</f>
        <v>0</v>
      </c>
      <c r="M32" s="21" t="str">
        <f>IF(COUNTA(A32:D32)=0,"",IF(AND(ISNUMBER(A32),B32&lt;&gt;"",ISNUMBER(C32),C32&gt;0,ISNUMBER(D32),D32&gt;0),"OK","Complete inputs"))</f>
      </c>
    </row>
    <row r="33" ht="25" customHeight="1">
      <c r="A33" s="30"/>
      <c r="B33" s="29"/>
      <c r="C33" s="29"/>
      <c r="D33" s="29"/>
      <c r="E33" s="21" t="n">
        <f>IF(AND(ISNUMBER(A33),B33&lt;&gt;"",ISNUMBER(C33),C33&gt;0,ISNUMBER(D33),D33&gt;0),MAX(Start!$G$9,D33),0)</f>
        <v>0</v>
      </c>
      <c r="F33" s="21" t="n">
        <f>IF(A33="",0,SUMIF($A$6:$A$77,A33,$C$6:$C$77))</f>
        <v>0</v>
      </c>
      <c r="G33" s="22" t="n">
        <f>IF(F33=0,0,IF(F33&gt;=Start!$G$11,Start!$G$14,IF(F33&gt;=Start!$G$10,Start!$G$13,Start!$G$12)))</f>
        <v>0</v>
      </c>
      <c r="H33" s="22" t="n">
        <f>ROUND(C33*E33*Start!$G$6,2)</f>
        <v>0</v>
      </c>
      <c r="I33" s="22" t="n">
        <f>ROUND(H33*Start!$G$7,2)</f>
        <v>0</v>
      </c>
      <c r="J33" s="22" t="n">
        <f>ROUND(C33*E33*G33,2)</f>
        <v>0</v>
      </c>
      <c r="K33" s="22" t="n">
        <f>ROUND((H33+I33+J33)*Start!$G$8,2)</f>
        <v>0</v>
      </c>
      <c r="L33" s="22" t="n">
        <f>SUM(H33:K33)</f>
        <v>0</v>
      </c>
      <c r="M33" s="21" t="str">
        <f>IF(COUNTA(A33:D33)=0,"",IF(AND(ISNUMBER(A33),B33&lt;&gt;"",ISNUMBER(C33),C33&gt;0,ISNUMBER(D33),D33&gt;0),"OK","Complete inputs"))</f>
      </c>
    </row>
    <row r="34" ht="25" customHeight="1">
      <c r="A34" s="30"/>
      <c r="B34" s="29"/>
      <c r="C34" s="29"/>
      <c r="D34" s="29"/>
      <c r="E34" s="21" t="n">
        <f>IF(AND(ISNUMBER(A34),B34&lt;&gt;"",ISNUMBER(C34),C34&gt;0,ISNUMBER(D34),D34&gt;0),MAX(Start!$G$9,D34),0)</f>
        <v>0</v>
      </c>
      <c r="F34" s="21" t="n">
        <f>IF(A34="",0,SUMIF($A$6:$A$77,A34,$C$6:$C$77))</f>
        <v>0</v>
      </c>
      <c r="G34" s="22" t="n">
        <f>IF(F34=0,0,IF(F34&gt;=Start!$G$11,Start!$G$14,IF(F34&gt;=Start!$G$10,Start!$G$13,Start!$G$12)))</f>
        <v>0</v>
      </c>
      <c r="H34" s="22" t="n">
        <f>ROUND(C34*E34*Start!$G$6,2)</f>
        <v>0</v>
      </c>
      <c r="I34" s="22" t="n">
        <f>ROUND(H34*Start!$G$7,2)</f>
        <v>0</v>
      </c>
      <c r="J34" s="22" t="n">
        <f>ROUND(C34*E34*G34,2)</f>
        <v>0</v>
      </c>
      <c r="K34" s="22" t="n">
        <f>ROUND((H34+I34+J34)*Start!$G$8,2)</f>
        <v>0</v>
      </c>
      <c r="L34" s="22" t="n">
        <f>SUM(H34:K34)</f>
        <v>0</v>
      </c>
      <c r="M34" s="21" t="str">
        <f>IF(COUNTA(A34:D34)=0,"",IF(AND(ISNUMBER(A34),B34&lt;&gt;"",ISNUMBER(C34),C34&gt;0,ISNUMBER(D34),D34&gt;0),"OK","Complete inputs"))</f>
      </c>
    </row>
    <row r="35" ht="25" customHeight="1">
      <c r="A35" s="30"/>
      <c r="B35" s="29"/>
      <c r="C35" s="29"/>
      <c r="D35" s="29"/>
      <c r="E35" s="21" t="n">
        <f>IF(AND(ISNUMBER(A35),B35&lt;&gt;"",ISNUMBER(C35),C35&gt;0,ISNUMBER(D35),D35&gt;0),MAX(Start!$G$9,D35),0)</f>
        <v>0</v>
      </c>
      <c r="F35" s="21" t="n">
        <f>IF(A35="",0,SUMIF($A$6:$A$77,A35,$C$6:$C$77))</f>
        <v>0</v>
      </c>
      <c r="G35" s="22" t="n">
        <f>IF(F35=0,0,IF(F35&gt;=Start!$G$11,Start!$G$14,IF(F35&gt;=Start!$G$10,Start!$G$13,Start!$G$12)))</f>
        <v>0</v>
      </c>
      <c r="H35" s="22" t="n">
        <f>ROUND(C35*E35*Start!$G$6,2)</f>
        <v>0</v>
      </c>
      <c r="I35" s="22" t="n">
        <f>ROUND(H35*Start!$G$7,2)</f>
        <v>0</v>
      </c>
      <c r="J35" s="22" t="n">
        <f>ROUND(C35*E35*G35,2)</f>
        <v>0</v>
      </c>
      <c r="K35" s="22" t="n">
        <f>ROUND((H35+I35+J35)*Start!$G$8,2)</f>
        <v>0</v>
      </c>
      <c r="L35" s="22" t="n">
        <f>SUM(H35:K35)</f>
        <v>0</v>
      </c>
      <c r="M35" s="21" t="str">
        <f>IF(COUNTA(A35:D35)=0,"",IF(AND(ISNUMBER(A35),B35&lt;&gt;"",ISNUMBER(C35),C35&gt;0,ISNUMBER(D35),D35&gt;0),"OK","Complete inputs"))</f>
      </c>
    </row>
    <row r="36" ht="25" customHeight="1">
      <c r="A36" s="30"/>
      <c r="B36" s="29"/>
      <c r="C36" s="29"/>
      <c r="D36" s="29"/>
      <c r="E36" s="21" t="n">
        <f>IF(AND(ISNUMBER(A36),B36&lt;&gt;"",ISNUMBER(C36),C36&gt;0,ISNUMBER(D36),D36&gt;0),MAX(Start!$G$9,D36),0)</f>
        <v>0</v>
      </c>
      <c r="F36" s="21" t="n">
        <f>IF(A36="",0,SUMIF($A$6:$A$77,A36,$C$6:$C$77))</f>
        <v>0</v>
      </c>
      <c r="G36" s="22" t="n">
        <f>IF(F36=0,0,IF(F36&gt;=Start!$G$11,Start!$G$14,IF(F36&gt;=Start!$G$10,Start!$G$13,Start!$G$12)))</f>
        <v>0</v>
      </c>
      <c r="H36" s="22" t="n">
        <f>ROUND(C36*E36*Start!$G$6,2)</f>
        <v>0</v>
      </c>
      <c r="I36" s="22" t="n">
        <f>ROUND(H36*Start!$G$7,2)</f>
        <v>0</v>
      </c>
      <c r="J36" s="22" t="n">
        <f>ROUND(C36*E36*G36,2)</f>
        <v>0</v>
      </c>
      <c r="K36" s="22" t="n">
        <f>ROUND((H36+I36+J36)*Start!$G$8,2)</f>
        <v>0</v>
      </c>
      <c r="L36" s="22" t="n">
        <f>SUM(H36:K36)</f>
        <v>0</v>
      </c>
      <c r="M36" s="21" t="str">
        <f>IF(COUNTA(A36:D36)=0,"",IF(AND(ISNUMBER(A36),B36&lt;&gt;"",ISNUMBER(C36),C36&gt;0,ISNUMBER(D36),D36&gt;0),"OK","Complete inputs"))</f>
      </c>
    </row>
    <row r="37" ht="25" customHeight="1">
      <c r="A37" s="30"/>
      <c r="B37" s="29"/>
      <c r="C37" s="29"/>
      <c r="D37" s="29"/>
      <c r="E37" s="21" t="n">
        <f>IF(AND(ISNUMBER(A37),B37&lt;&gt;"",ISNUMBER(C37),C37&gt;0,ISNUMBER(D37),D37&gt;0),MAX(Start!$G$9,D37),0)</f>
        <v>0</v>
      </c>
      <c r="F37" s="21" t="n">
        <f>IF(A37="",0,SUMIF($A$6:$A$77,A37,$C$6:$C$77))</f>
        <v>0</v>
      </c>
      <c r="G37" s="22" t="n">
        <f>IF(F37=0,0,IF(F37&gt;=Start!$G$11,Start!$G$14,IF(F37&gt;=Start!$G$10,Start!$G$13,Start!$G$12)))</f>
        <v>0</v>
      </c>
      <c r="H37" s="22" t="n">
        <f>ROUND(C37*E37*Start!$G$6,2)</f>
        <v>0</v>
      </c>
      <c r="I37" s="22" t="n">
        <f>ROUND(H37*Start!$G$7,2)</f>
        <v>0</v>
      </c>
      <c r="J37" s="22" t="n">
        <f>ROUND(C37*E37*G37,2)</f>
        <v>0</v>
      </c>
      <c r="K37" s="22" t="n">
        <f>ROUND((H37+I37+J37)*Start!$G$8,2)</f>
        <v>0</v>
      </c>
      <c r="L37" s="22" t="n">
        <f>SUM(H37:K37)</f>
        <v>0</v>
      </c>
      <c r="M37" s="21" t="str">
        <f>IF(COUNTA(A37:D37)=0,"",IF(AND(ISNUMBER(A37),B37&lt;&gt;"",ISNUMBER(C37),C37&gt;0,ISNUMBER(D37),D37&gt;0),"OK","Complete inputs"))</f>
      </c>
    </row>
    <row r="38" ht="25" customHeight="1">
      <c r="A38" s="30"/>
      <c r="B38" s="29"/>
      <c r="C38" s="29"/>
      <c r="D38" s="29"/>
      <c r="E38" s="21" t="n">
        <f>IF(AND(ISNUMBER(A38),B38&lt;&gt;"",ISNUMBER(C38),C38&gt;0,ISNUMBER(D38),D38&gt;0),MAX(Start!$G$9,D38),0)</f>
        <v>0</v>
      </c>
      <c r="F38" s="21" t="n">
        <f>IF(A38="",0,SUMIF($A$6:$A$77,A38,$C$6:$C$77))</f>
        <v>0</v>
      </c>
      <c r="G38" s="22" t="n">
        <f>IF(F38=0,0,IF(F38&gt;=Start!$G$11,Start!$G$14,IF(F38&gt;=Start!$G$10,Start!$G$13,Start!$G$12)))</f>
        <v>0</v>
      </c>
      <c r="H38" s="22" t="n">
        <f>ROUND(C38*E38*Start!$G$6,2)</f>
        <v>0</v>
      </c>
      <c r="I38" s="22" t="n">
        <f>ROUND(H38*Start!$G$7,2)</f>
        <v>0</v>
      </c>
      <c r="J38" s="22" t="n">
        <f>ROUND(C38*E38*G38,2)</f>
        <v>0</v>
      </c>
      <c r="K38" s="22" t="n">
        <f>ROUND((H38+I38+J38)*Start!$G$8,2)</f>
        <v>0</v>
      </c>
      <c r="L38" s="22" t="n">
        <f>SUM(H38:K38)</f>
        <v>0</v>
      </c>
      <c r="M38" s="21" t="str">
        <f>IF(COUNTA(A38:D38)=0,"",IF(AND(ISNUMBER(A38),B38&lt;&gt;"",ISNUMBER(C38),C38&gt;0,ISNUMBER(D38),D38&gt;0),"OK","Complete inputs"))</f>
      </c>
    </row>
    <row r="39" ht="25" customHeight="1">
      <c r="A39" s="30"/>
      <c r="B39" s="29"/>
      <c r="C39" s="29"/>
      <c r="D39" s="29"/>
      <c r="E39" s="21" t="n">
        <f>IF(AND(ISNUMBER(A39),B39&lt;&gt;"",ISNUMBER(C39),C39&gt;0,ISNUMBER(D39),D39&gt;0),MAX(Start!$G$9,D39),0)</f>
        <v>0</v>
      </c>
      <c r="F39" s="21" t="n">
        <f>IF(A39="",0,SUMIF($A$6:$A$77,A39,$C$6:$C$77))</f>
        <v>0</v>
      </c>
      <c r="G39" s="22" t="n">
        <f>IF(F39=0,0,IF(F39&gt;=Start!$G$11,Start!$G$14,IF(F39&gt;=Start!$G$10,Start!$G$13,Start!$G$12)))</f>
        <v>0</v>
      </c>
      <c r="H39" s="22" t="n">
        <f>ROUND(C39*E39*Start!$G$6,2)</f>
        <v>0</v>
      </c>
      <c r="I39" s="22" t="n">
        <f>ROUND(H39*Start!$G$7,2)</f>
        <v>0</v>
      </c>
      <c r="J39" s="22" t="n">
        <f>ROUND(C39*E39*G39,2)</f>
        <v>0</v>
      </c>
      <c r="K39" s="22" t="n">
        <f>ROUND((H39+I39+J39)*Start!$G$8,2)</f>
        <v>0</v>
      </c>
      <c r="L39" s="22" t="n">
        <f>SUM(H39:K39)</f>
        <v>0</v>
      </c>
      <c r="M39" s="21" t="str">
        <f>IF(COUNTA(A39:D39)=0,"",IF(AND(ISNUMBER(A39),B39&lt;&gt;"",ISNUMBER(C39),C39&gt;0,ISNUMBER(D39),D39&gt;0),"OK","Complete inputs"))</f>
      </c>
    </row>
    <row r="40" ht="25" customHeight="1">
      <c r="A40" s="30"/>
      <c r="B40" s="29"/>
      <c r="C40" s="29"/>
      <c r="D40" s="29"/>
      <c r="E40" s="21" t="n">
        <f>IF(AND(ISNUMBER(A40),B40&lt;&gt;"",ISNUMBER(C40),C40&gt;0,ISNUMBER(D40),D40&gt;0),MAX(Start!$G$9,D40),0)</f>
        <v>0</v>
      </c>
      <c r="F40" s="21" t="n">
        <f>IF(A40="",0,SUMIF($A$6:$A$77,A40,$C$6:$C$77))</f>
        <v>0</v>
      </c>
      <c r="G40" s="22" t="n">
        <f>IF(F40=0,0,IF(F40&gt;=Start!$G$11,Start!$G$14,IF(F40&gt;=Start!$G$10,Start!$G$13,Start!$G$12)))</f>
        <v>0</v>
      </c>
      <c r="H40" s="22" t="n">
        <f>ROUND(C40*E40*Start!$G$6,2)</f>
        <v>0</v>
      </c>
      <c r="I40" s="22" t="n">
        <f>ROUND(H40*Start!$G$7,2)</f>
        <v>0</v>
      </c>
      <c r="J40" s="22" t="n">
        <f>ROUND(C40*E40*G40,2)</f>
        <v>0</v>
      </c>
      <c r="K40" s="22" t="n">
        <f>ROUND((H40+I40+J40)*Start!$G$8,2)</f>
        <v>0</v>
      </c>
      <c r="L40" s="22" t="n">
        <f>SUM(H40:K40)</f>
        <v>0</v>
      </c>
      <c r="M40" s="21" t="str">
        <f>IF(COUNTA(A40:D40)=0,"",IF(AND(ISNUMBER(A40),B40&lt;&gt;"",ISNUMBER(C40),C40&gt;0,ISNUMBER(D40),D40&gt;0),"OK","Complete inputs"))</f>
      </c>
    </row>
    <row r="41" ht="25" customHeight="1">
      <c r="A41" s="30"/>
      <c r="B41" s="29"/>
      <c r="C41" s="29"/>
      <c r="D41" s="29"/>
      <c r="E41" s="21" t="n">
        <f>IF(AND(ISNUMBER(A41),B41&lt;&gt;"",ISNUMBER(C41),C41&gt;0,ISNUMBER(D41),D41&gt;0),MAX(Start!$G$9,D41),0)</f>
        <v>0</v>
      </c>
      <c r="F41" s="21" t="n">
        <f>IF(A41="",0,SUMIF($A$6:$A$77,A41,$C$6:$C$77))</f>
        <v>0</v>
      </c>
      <c r="G41" s="22" t="n">
        <f>IF(F41=0,0,IF(F41&gt;=Start!$G$11,Start!$G$14,IF(F41&gt;=Start!$G$10,Start!$G$13,Start!$G$12)))</f>
        <v>0</v>
      </c>
      <c r="H41" s="22" t="n">
        <f>ROUND(C41*E41*Start!$G$6,2)</f>
        <v>0</v>
      </c>
      <c r="I41" s="22" t="n">
        <f>ROUND(H41*Start!$G$7,2)</f>
        <v>0</v>
      </c>
      <c r="J41" s="22" t="n">
        <f>ROUND(C41*E41*G41,2)</f>
        <v>0</v>
      </c>
      <c r="K41" s="22" t="n">
        <f>ROUND((H41+I41+J41)*Start!$G$8,2)</f>
        <v>0</v>
      </c>
      <c r="L41" s="22" t="n">
        <f>SUM(H41:K41)</f>
        <v>0</v>
      </c>
      <c r="M41" s="21" t="str">
        <f>IF(COUNTA(A41:D41)=0,"",IF(AND(ISNUMBER(A41),B41&lt;&gt;"",ISNUMBER(C41),C41&gt;0,ISNUMBER(D41),D41&gt;0),"OK","Complete inputs"))</f>
      </c>
    </row>
    <row r="42" ht="25" customHeight="1">
      <c r="A42" s="30"/>
      <c r="B42" s="29"/>
      <c r="C42" s="29"/>
      <c r="D42" s="29"/>
      <c r="E42" s="21" t="n">
        <f>IF(AND(ISNUMBER(A42),B42&lt;&gt;"",ISNUMBER(C42),C42&gt;0,ISNUMBER(D42),D42&gt;0),MAX(Start!$G$9,D42),0)</f>
        <v>0</v>
      </c>
      <c r="F42" s="21" t="n">
        <f>IF(A42="",0,SUMIF($A$6:$A$77,A42,$C$6:$C$77))</f>
        <v>0</v>
      </c>
      <c r="G42" s="22" t="n">
        <f>IF(F42=0,0,IF(F42&gt;=Start!$G$11,Start!$G$14,IF(F42&gt;=Start!$G$10,Start!$G$13,Start!$G$12)))</f>
        <v>0</v>
      </c>
      <c r="H42" s="22" t="n">
        <f>ROUND(C42*E42*Start!$G$6,2)</f>
        <v>0</v>
      </c>
      <c r="I42" s="22" t="n">
        <f>ROUND(H42*Start!$G$7,2)</f>
        <v>0</v>
      </c>
      <c r="J42" s="22" t="n">
        <f>ROUND(C42*E42*G42,2)</f>
        <v>0</v>
      </c>
      <c r="K42" s="22" t="n">
        <f>ROUND((H42+I42+J42)*Start!$G$8,2)</f>
        <v>0</v>
      </c>
      <c r="L42" s="22" t="n">
        <f>SUM(H42:K42)</f>
        <v>0</v>
      </c>
      <c r="M42" s="21" t="str">
        <f>IF(COUNTA(A42:D42)=0,"",IF(AND(ISNUMBER(A42),B42&lt;&gt;"",ISNUMBER(C42),C42&gt;0,ISNUMBER(D42),D42&gt;0),"OK","Complete inputs"))</f>
      </c>
    </row>
    <row r="43" ht="25" customHeight="1">
      <c r="A43" s="30"/>
      <c r="B43" s="29"/>
      <c r="C43" s="29"/>
      <c r="D43" s="29"/>
      <c r="E43" s="21" t="n">
        <f>IF(AND(ISNUMBER(A43),B43&lt;&gt;"",ISNUMBER(C43),C43&gt;0,ISNUMBER(D43),D43&gt;0),MAX(Start!$G$9,D43),0)</f>
        <v>0</v>
      </c>
      <c r="F43" s="21" t="n">
        <f>IF(A43="",0,SUMIF($A$6:$A$77,A43,$C$6:$C$77))</f>
        <v>0</v>
      </c>
      <c r="G43" s="22" t="n">
        <f>IF(F43=0,0,IF(F43&gt;=Start!$G$11,Start!$G$14,IF(F43&gt;=Start!$G$10,Start!$G$13,Start!$G$12)))</f>
        <v>0</v>
      </c>
      <c r="H43" s="22" t="n">
        <f>ROUND(C43*E43*Start!$G$6,2)</f>
        <v>0</v>
      </c>
      <c r="I43" s="22" t="n">
        <f>ROUND(H43*Start!$G$7,2)</f>
        <v>0</v>
      </c>
      <c r="J43" s="22" t="n">
        <f>ROUND(C43*E43*G43,2)</f>
        <v>0</v>
      </c>
      <c r="K43" s="22" t="n">
        <f>ROUND((H43+I43+J43)*Start!$G$8,2)</f>
        <v>0</v>
      </c>
      <c r="L43" s="22" t="n">
        <f>SUM(H43:K43)</f>
        <v>0</v>
      </c>
      <c r="M43" s="21" t="str">
        <f>IF(COUNTA(A43:D43)=0,"",IF(AND(ISNUMBER(A43),B43&lt;&gt;"",ISNUMBER(C43),C43&gt;0,ISNUMBER(D43),D43&gt;0),"OK","Complete inputs"))</f>
      </c>
    </row>
    <row r="44" ht="25" customHeight="1">
      <c r="A44" s="30"/>
      <c r="B44" s="29"/>
      <c r="C44" s="29"/>
      <c r="D44" s="29"/>
      <c r="E44" s="21" t="n">
        <f>IF(AND(ISNUMBER(A44),B44&lt;&gt;"",ISNUMBER(C44),C44&gt;0,ISNUMBER(D44),D44&gt;0),MAX(Start!$G$9,D44),0)</f>
        <v>0</v>
      </c>
      <c r="F44" s="21" t="n">
        <f>IF(A44="",0,SUMIF($A$6:$A$77,A44,$C$6:$C$77))</f>
        <v>0</v>
      </c>
      <c r="G44" s="22" t="n">
        <f>IF(F44=0,0,IF(F44&gt;=Start!$G$11,Start!$G$14,IF(F44&gt;=Start!$G$10,Start!$G$13,Start!$G$12)))</f>
        <v>0</v>
      </c>
      <c r="H44" s="22" t="n">
        <f>ROUND(C44*E44*Start!$G$6,2)</f>
        <v>0</v>
      </c>
      <c r="I44" s="22" t="n">
        <f>ROUND(H44*Start!$G$7,2)</f>
        <v>0</v>
      </c>
      <c r="J44" s="22" t="n">
        <f>ROUND(C44*E44*G44,2)</f>
        <v>0</v>
      </c>
      <c r="K44" s="22" t="n">
        <f>ROUND((H44+I44+J44)*Start!$G$8,2)</f>
        <v>0</v>
      </c>
      <c r="L44" s="22" t="n">
        <f>SUM(H44:K44)</f>
        <v>0</v>
      </c>
      <c r="M44" s="21" t="str">
        <f>IF(COUNTA(A44:D44)=0,"",IF(AND(ISNUMBER(A44),B44&lt;&gt;"",ISNUMBER(C44),C44&gt;0,ISNUMBER(D44),D44&gt;0),"OK","Complete inputs"))</f>
      </c>
    </row>
    <row r="45" ht="25" customHeight="1">
      <c r="A45" s="30"/>
      <c r="B45" s="29"/>
      <c r="C45" s="29"/>
      <c r="D45" s="29"/>
      <c r="E45" s="21" t="n">
        <f>IF(AND(ISNUMBER(A45),B45&lt;&gt;"",ISNUMBER(C45),C45&gt;0,ISNUMBER(D45),D45&gt;0),MAX(Start!$G$9,D45),0)</f>
        <v>0</v>
      </c>
      <c r="F45" s="21" t="n">
        <f>IF(A45="",0,SUMIF($A$6:$A$77,A45,$C$6:$C$77))</f>
        <v>0</v>
      </c>
      <c r="G45" s="22" t="n">
        <f>IF(F45=0,0,IF(F45&gt;=Start!$G$11,Start!$G$14,IF(F45&gt;=Start!$G$10,Start!$G$13,Start!$G$12)))</f>
        <v>0</v>
      </c>
      <c r="H45" s="22" t="n">
        <f>ROUND(C45*E45*Start!$G$6,2)</f>
        <v>0</v>
      </c>
      <c r="I45" s="22" t="n">
        <f>ROUND(H45*Start!$G$7,2)</f>
        <v>0</v>
      </c>
      <c r="J45" s="22" t="n">
        <f>ROUND(C45*E45*G45,2)</f>
        <v>0</v>
      </c>
      <c r="K45" s="22" t="n">
        <f>ROUND((H45+I45+J45)*Start!$G$8,2)</f>
        <v>0</v>
      </c>
      <c r="L45" s="22" t="n">
        <f>SUM(H45:K45)</f>
        <v>0</v>
      </c>
      <c r="M45" s="21" t="str">
        <f>IF(COUNTA(A45:D45)=0,"",IF(AND(ISNUMBER(A45),B45&lt;&gt;"",ISNUMBER(C45),C45&gt;0,ISNUMBER(D45),D45&gt;0),"OK","Complete inputs"))</f>
      </c>
    </row>
    <row r="46" ht="25" customHeight="1">
      <c r="A46" s="30"/>
      <c r="B46" s="29"/>
      <c r="C46" s="29"/>
      <c r="D46" s="29"/>
      <c r="E46" s="21" t="n">
        <f>IF(AND(ISNUMBER(A46),B46&lt;&gt;"",ISNUMBER(C46),C46&gt;0,ISNUMBER(D46),D46&gt;0),MAX(Start!$G$9,D46),0)</f>
        <v>0</v>
      </c>
      <c r="F46" s="21" t="n">
        <f>IF(A46="",0,SUMIF($A$6:$A$77,A46,$C$6:$C$77))</f>
        <v>0</v>
      </c>
      <c r="G46" s="22" t="n">
        <f>IF(F46=0,0,IF(F46&gt;=Start!$G$11,Start!$G$14,IF(F46&gt;=Start!$G$10,Start!$G$13,Start!$G$12)))</f>
        <v>0</v>
      </c>
      <c r="H46" s="22" t="n">
        <f>ROUND(C46*E46*Start!$G$6,2)</f>
        <v>0</v>
      </c>
      <c r="I46" s="22" t="n">
        <f>ROUND(H46*Start!$G$7,2)</f>
        <v>0</v>
      </c>
      <c r="J46" s="22" t="n">
        <f>ROUND(C46*E46*G46,2)</f>
        <v>0</v>
      </c>
      <c r="K46" s="22" t="n">
        <f>ROUND((H46+I46+J46)*Start!$G$8,2)</f>
        <v>0</v>
      </c>
      <c r="L46" s="22" t="n">
        <f>SUM(H46:K46)</f>
        <v>0</v>
      </c>
      <c r="M46" s="21" t="str">
        <f>IF(COUNTA(A46:D46)=0,"",IF(AND(ISNUMBER(A46),B46&lt;&gt;"",ISNUMBER(C46),C46&gt;0,ISNUMBER(D46),D46&gt;0),"OK","Complete inputs"))</f>
      </c>
    </row>
    <row r="47" ht="25" customHeight="1">
      <c r="A47" s="30"/>
      <c r="B47" s="29"/>
      <c r="C47" s="29"/>
      <c r="D47" s="29"/>
      <c r="E47" s="21" t="n">
        <f>IF(AND(ISNUMBER(A47),B47&lt;&gt;"",ISNUMBER(C47),C47&gt;0,ISNUMBER(D47),D47&gt;0),MAX(Start!$G$9,D47),0)</f>
        <v>0</v>
      </c>
      <c r="F47" s="21" t="n">
        <f>IF(A47="",0,SUMIF($A$6:$A$77,A47,$C$6:$C$77))</f>
        <v>0</v>
      </c>
      <c r="G47" s="22" t="n">
        <f>IF(F47=0,0,IF(F47&gt;=Start!$G$11,Start!$G$14,IF(F47&gt;=Start!$G$10,Start!$G$13,Start!$G$12)))</f>
        <v>0</v>
      </c>
      <c r="H47" s="22" t="n">
        <f>ROUND(C47*E47*Start!$G$6,2)</f>
        <v>0</v>
      </c>
      <c r="I47" s="22" t="n">
        <f>ROUND(H47*Start!$G$7,2)</f>
        <v>0</v>
      </c>
      <c r="J47" s="22" t="n">
        <f>ROUND(C47*E47*G47,2)</f>
        <v>0</v>
      </c>
      <c r="K47" s="22" t="n">
        <f>ROUND((H47+I47+J47)*Start!$G$8,2)</f>
        <v>0</v>
      </c>
      <c r="L47" s="22" t="n">
        <f>SUM(H47:K47)</f>
        <v>0</v>
      </c>
      <c r="M47" s="21" t="str">
        <f>IF(COUNTA(A47:D47)=0,"",IF(AND(ISNUMBER(A47),B47&lt;&gt;"",ISNUMBER(C47),C47&gt;0,ISNUMBER(D47),D47&gt;0),"OK","Complete inputs"))</f>
      </c>
    </row>
    <row r="48" ht="25" customHeight="1">
      <c r="A48" s="30"/>
      <c r="B48" s="29"/>
      <c r="C48" s="29"/>
      <c r="D48" s="29"/>
      <c r="E48" s="21" t="n">
        <f>IF(AND(ISNUMBER(A48),B48&lt;&gt;"",ISNUMBER(C48),C48&gt;0,ISNUMBER(D48),D48&gt;0),MAX(Start!$G$9,D48),0)</f>
        <v>0</v>
      </c>
      <c r="F48" s="21" t="n">
        <f>IF(A48="",0,SUMIF($A$6:$A$77,A48,$C$6:$C$77))</f>
        <v>0</v>
      </c>
      <c r="G48" s="22" t="n">
        <f>IF(F48=0,0,IF(F48&gt;=Start!$G$11,Start!$G$14,IF(F48&gt;=Start!$G$10,Start!$G$13,Start!$G$12)))</f>
        <v>0</v>
      </c>
      <c r="H48" s="22" t="n">
        <f>ROUND(C48*E48*Start!$G$6,2)</f>
        <v>0</v>
      </c>
      <c r="I48" s="22" t="n">
        <f>ROUND(H48*Start!$G$7,2)</f>
        <v>0</v>
      </c>
      <c r="J48" s="22" t="n">
        <f>ROUND(C48*E48*G48,2)</f>
        <v>0</v>
      </c>
      <c r="K48" s="22" t="n">
        <f>ROUND((H48+I48+J48)*Start!$G$8,2)</f>
        <v>0</v>
      </c>
      <c r="L48" s="22" t="n">
        <f>SUM(H48:K48)</f>
        <v>0</v>
      </c>
      <c r="M48" s="21" t="str">
        <f>IF(COUNTA(A48:D48)=0,"",IF(AND(ISNUMBER(A48),B48&lt;&gt;"",ISNUMBER(C48),C48&gt;0,ISNUMBER(D48),D48&gt;0),"OK","Complete inputs"))</f>
      </c>
    </row>
    <row r="49" ht="25" customHeight="1">
      <c r="A49" s="30"/>
      <c r="B49" s="29"/>
      <c r="C49" s="29"/>
      <c r="D49" s="29"/>
      <c r="E49" s="21" t="n">
        <f>IF(AND(ISNUMBER(A49),B49&lt;&gt;"",ISNUMBER(C49),C49&gt;0,ISNUMBER(D49),D49&gt;0),MAX(Start!$G$9,D49),0)</f>
        <v>0</v>
      </c>
      <c r="F49" s="21" t="n">
        <f>IF(A49="",0,SUMIF($A$6:$A$77,A49,$C$6:$C$77))</f>
        <v>0</v>
      </c>
      <c r="G49" s="22" t="n">
        <f>IF(F49=0,0,IF(F49&gt;=Start!$G$11,Start!$G$14,IF(F49&gt;=Start!$G$10,Start!$G$13,Start!$G$12)))</f>
        <v>0</v>
      </c>
      <c r="H49" s="22" t="n">
        <f>ROUND(C49*E49*Start!$G$6,2)</f>
        <v>0</v>
      </c>
      <c r="I49" s="22" t="n">
        <f>ROUND(H49*Start!$G$7,2)</f>
        <v>0</v>
      </c>
      <c r="J49" s="22" t="n">
        <f>ROUND(C49*E49*G49,2)</f>
        <v>0</v>
      </c>
      <c r="K49" s="22" t="n">
        <f>ROUND((H49+I49+J49)*Start!$G$8,2)</f>
        <v>0</v>
      </c>
      <c r="L49" s="22" t="n">
        <f>SUM(H49:K49)</f>
        <v>0</v>
      </c>
      <c r="M49" s="21" t="str">
        <f>IF(COUNTA(A49:D49)=0,"",IF(AND(ISNUMBER(A49),B49&lt;&gt;"",ISNUMBER(C49),C49&gt;0,ISNUMBER(D49),D49&gt;0),"OK","Complete inputs"))</f>
      </c>
    </row>
    <row r="50" ht="25" customHeight="1">
      <c r="A50" s="30"/>
      <c r="B50" s="29"/>
      <c r="C50" s="29"/>
      <c r="D50" s="29"/>
      <c r="E50" s="21" t="n">
        <f>IF(AND(ISNUMBER(A50),B50&lt;&gt;"",ISNUMBER(C50),C50&gt;0,ISNUMBER(D50),D50&gt;0),MAX(Start!$G$9,D50),0)</f>
        <v>0</v>
      </c>
      <c r="F50" s="21" t="n">
        <f>IF(A50="",0,SUMIF($A$6:$A$77,A50,$C$6:$C$77))</f>
        <v>0</v>
      </c>
      <c r="G50" s="22" t="n">
        <f>IF(F50=0,0,IF(F50&gt;=Start!$G$11,Start!$G$14,IF(F50&gt;=Start!$G$10,Start!$G$13,Start!$G$12)))</f>
        <v>0</v>
      </c>
      <c r="H50" s="22" t="n">
        <f>ROUND(C50*E50*Start!$G$6,2)</f>
        <v>0</v>
      </c>
      <c r="I50" s="22" t="n">
        <f>ROUND(H50*Start!$G$7,2)</f>
        <v>0</v>
      </c>
      <c r="J50" s="22" t="n">
        <f>ROUND(C50*E50*G50,2)</f>
        <v>0</v>
      </c>
      <c r="K50" s="22" t="n">
        <f>ROUND((H50+I50+J50)*Start!$G$8,2)</f>
        <v>0</v>
      </c>
      <c r="L50" s="22" t="n">
        <f>SUM(H50:K50)</f>
        <v>0</v>
      </c>
      <c r="M50" s="21" t="str">
        <f>IF(COUNTA(A50:D50)=0,"",IF(AND(ISNUMBER(A50),B50&lt;&gt;"",ISNUMBER(C50),C50&gt;0,ISNUMBER(D50),D50&gt;0),"OK","Complete inputs"))</f>
      </c>
    </row>
    <row r="51" ht="25" customHeight="1">
      <c r="A51" s="30"/>
      <c r="B51" s="29"/>
      <c r="C51" s="29"/>
      <c r="D51" s="29"/>
      <c r="E51" s="21" t="n">
        <f>IF(AND(ISNUMBER(A51),B51&lt;&gt;"",ISNUMBER(C51),C51&gt;0,ISNUMBER(D51),D51&gt;0),MAX(Start!$G$9,D51),0)</f>
        <v>0</v>
      </c>
      <c r="F51" s="21" t="n">
        <f>IF(A51="",0,SUMIF($A$6:$A$77,A51,$C$6:$C$77))</f>
        <v>0</v>
      </c>
      <c r="G51" s="22" t="n">
        <f>IF(F51=0,0,IF(F51&gt;=Start!$G$11,Start!$G$14,IF(F51&gt;=Start!$G$10,Start!$G$13,Start!$G$12)))</f>
        <v>0</v>
      </c>
      <c r="H51" s="22" t="n">
        <f>ROUND(C51*E51*Start!$G$6,2)</f>
        <v>0</v>
      </c>
      <c r="I51" s="22" t="n">
        <f>ROUND(H51*Start!$G$7,2)</f>
        <v>0</v>
      </c>
      <c r="J51" s="22" t="n">
        <f>ROUND(C51*E51*G51,2)</f>
        <v>0</v>
      </c>
      <c r="K51" s="22" t="n">
        <f>ROUND((H51+I51+J51)*Start!$G$8,2)</f>
        <v>0</v>
      </c>
      <c r="L51" s="22" t="n">
        <f>SUM(H51:K51)</f>
        <v>0</v>
      </c>
      <c r="M51" s="21" t="str">
        <f>IF(COUNTA(A51:D51)=0,"",IF(AND(ISNUMBER(A51),B51&lt;&gt;"",ISNUMBER(C51),C51&gt;0,ISNUMBER(D51),D51&gt;0),"OK","Complete inputs"))</f>
      </c>
    </row>
    <row r="52" ht="25" customHeight="1">
      <c r="A52" s="30"/>
      <c r="B52" s="29"/>
      <c r="C52" s="29"/>
      <c r="D52" s="29"/>
      <c r="E52" s="21" t="n">
        <f>IF(AND(ISNUMBER(A52),B52&lt;&gt;"",ISNUMBER(C52),C52&gt;0,ISNUMBER(D52),D52&gt;0),MAX(Start!$G$9,D52),0)</f>
        <v>0</v>
      </c>
      <c r="F52" s="21" t="n">
        <f>IF(A52="",0,SUMIF($A$6:$A$77,A52,$C$6:$C$77))</f>
        <v>0</v>
      </c>
      <c r="G52" s="22" t="n">
        <f>IF(F52=0,0,IF(F52&gt;=Start!$G$11,Start!$G$14,IF(F52&gt;=Start!$G$10,Start!$G$13,Start!$G$12)))</f>
        <v>0</v>
      </c>
      <c r="H52" s="22" t="n">
        <f>ROUND(C52*E52*Start!$G$6,2)</f>
        <v>0</v>
      </c>
      <c r="I52" s="22" t="n">
        <f>ROUND(H52*Start!$G$7,2)</f>
        <v>0</v>
      </c>
      <c r="J52" s="22" t="n">
        <f>ROUND(C52*E52*G52,2)</f>
        <v>0</v>
      </c>
      <c r="K52" s="22" t="n">
        <f>ROUND((H52+I52+J52)*Start!$G$8,2)</f>
        <v>0</v>
      </c>
      <c r="L52" s="22" t="n">
        <f>SUM(H52:K52)</f>
        <v>0</v>
      </c>
      <c r="M52" s="21" t="str">
        <f>IF(COUNTA(A52:D52)=0,"",IF(AND(ISNUMBER(A52),B52&lt;&gt;"",ISNUMBER(C52),C52&gt;0,ISNUMBER(D52),D52&gt;0),"OK","Complete inputs"))</f>
      </c>
    </row>
    <row r="53" ht="25" customHeight="1">
      <c r="A53" s="30"/>
      <c r="B53" s="29"/>
      <c r="C53" s="29"/>
      <c r="D53" s="29"/>
      <c r="E53" s="21" t="n">
        <f>IF(AND(ISNUMBER(A53),B53&lt;&gt;"",ISNUMBER(C53),C53&gt;0,ISNUMBER(D53),D53&gt;0),MAX(Start!$G$9,D53),0)</f>
        <v>0</v>
      </c>
      <c r="F53" s="21" t="n">
        <f>IF(A53="",0,SUMIF($A$6:$A$77,A53,$C$6:$C$77))</f>
        <v>0</v>
      </c>
      <c r="G53" s="22" t="n">
        <f>IF(F53=0,0,IF(F53&gt;=Start!$G$11,Start!$G$14,IF(F53&gt;=Start!$G$10,Start!$G$13,Start!$G$12)))</f>
        <v>0</v>
      </c>
      <c r="H53" s="22" t="n">
        <f>ROUND(C53*E53*Start!$G$6,2)</f>
        <v>0</v>
      </c>
      <c r="I53" s="22" t="n">
        <f>ROUND(H53*Start!$G$7,2)</f>
        <v>0</v>
      </c>
      <c r="J53" s="22" t="n">
        <f>ROUND(C53*E53*G53,2)</f>
        <v>0</v>
      </c>
      <c r="K53" s="22" t="n">
        <f>ROUND((H53+I53+J53)*Start!$G$8,2)</f>
        <v>0</v>
      </c>
      <c r="L53" s="22" t="n">
        <f>SUM(H53:K53)</f>
        <v>0</v>
      </c>
      <c r="M53" s="21" t="str">
        <f>IF(COUNTA(A53:D53)=0,"",IF(AND(ISNUMBER(A53),B53&lt;&gt;"",ISNUMBER(C53),C53&gt;0,ISNUMBER(D53),D53&gt;0),"OK","Complete inputs"))</f>
      </c>
    </row>
    <row r="54" ht="25" customHeight="1">
      <c r="A54" s="30"/>
      <c r="B54" s="29"/>
      <c r="C54" s="29"/>
      <c r="D54" s="29"/>
      <c r="E54" s="21" t="n">
        <f>IF(AND(ISNUMBER(A54),B54&lt;&gt;"",ISNUMBER(C54),C54&gt;0,ISNUMBER(D54),D54&gt;0),MAX(Start!$G$9,D54),0)</f>
        <v>0</v>
      </c>
      <c r="F54" s="21" t="n">
        <f>IF(A54="",0,SUMIF($A$6:$A$77,A54,$C$6:$C$77))</f>
        <v>0</v>
      </c>
      <c r="G54" s="22" t="n">
        <f>IF(F54=0,0,IF(F54&gt;=Start!$G$11,Start!$G$14,IF(F54&gt;=Start!$G$10,Start!$G$13,Start!$G$12)))</f>
        <v>0</v>
      </c>
      <c r="H54" s="22" t="n">
        <f>ROUND(C54*E54*Start!$G$6,2)</f>
        <v>0</v>
      </c>
      <c r="I54" s="22" t="n">
        <f>ROUND(H54*Start!$G$7,2)</f>
        <v>0</v>
      </c>
      <c r="J54" s="22" t="n">
        <f>ROUND(C54*E54*G54,2)</f>
        <v>0</v>
      </c>
      <c r="K54" s="22" t="n">
        <f>ROUND((H54+I54+J54)*Start!$G$8,2)</f>
        <v>0</v>
      </c>
      <c r="L54" s="22" t="n">
        <f>SUM(H54:K54)</f>
        <v>0</v>
      </c>
      <c r="M54" s="21" t="str">
        <f>IF(COUNTA(A54:D54)=0,"",IF(AND(ISNUMBER(A54),B54&lt;&gt;"",ISNUMBER(C54),C54&gt;0,ISNUMBER(D54),D54&gt;0),"OK","Complete inputs"))</f>
      </c>
    </row>
    <row r="55" ht="25" customHeight="1">
      <c r="A55" s="30"/>
      <c r="B55" s="29"/>
      <c r="C55" s="29"/>
      <c r="D55" s="29"/>
      <c r="E55" s="21" t="n">
        <f>IF(AND(ISNUMBER(A55),B55&lt;&gt;"",ISNUMBER(C55),C55&gt;0,ISNUMBER(D55),D55&gt;0),MAX(Start!$G$9,D55),0)</f>
        <v>0</v>
      </c>
      <c r="F55" s="21" t="n">
        <f>IF(A55="",0,SUMIF($A$6:$A$77,A55,$C$6:$C$77))</f>
        <v>0</v>
      </c>
      <c r="G55" s="22" t="n">
        <f>IF(F55=0,0,IF(F55&gt;=Start!$G$11,Start!$G$14,IF(F55&gt;=Start!$G$10,Start!$G$13,Start!$G$12)))</f>
        <v>0</v>
      </c>
      <c r="H55" s="22" t="n">
        <f>ROUND(C55*E55*Start!$G$6,2)</f>
        <v>0</v>
      </c>
      <c r="I55" s="22" t="n">
        <f>ROUND(H55*Start!$G$7,2)</f>
        <v>0</v>
      </c>
      <c r="J55" s="22" t="n">
        <f>ROUND(C55*E55*G55,2)</f>
        <v>0</v>
      </c>
      <c r="K55" s="22" t="n">
        <f>ROUND((H55+I55+J55)*Start!$G$8,2)</f>
        <v>0</v>
      </c>
      <c r="L55" s="22" t="n">
        <f>SUM(H55:K55)</f>
        <v>0</v>
      </c>
      <c r="M55" s="21" t="str">
        <f>IF(COUNTA(A55:D55)=0,"",IF(AND(ISNUMBER(A55),B55&lt;&gt;"",ISNUMBER(C55),C55&gt;0,ISNUMBER(D55),D55&gt;0),"OK","Complete inputs"))</f>
      </c>
    </row>
    <row r="56" ht="25" customHeight="1">
      <c r="A56" s="30"/>
      <c r="B56" s="29"/>
      <c r="C56" s="29"/>
      <c r="D56" s="29"/>
      <c r="E56" s="21" t="n">
        <f>IF(AND(ISNUMBER(A56),B56&lt;&gt;"",ISNUMBER(C56),C56&gt;0,ISNUMBER(D56),D56&gt;0),MAX(Start!$G$9,D56),0)</f>
        <v>0</v>
      </c>
      <c r="F56" s="21" t="n">
        <f>IF(A56="",0,SUMIF($A$6:$A$77,A56,$C$6:$C$77))</f>
        <v>0</v>
      </c>
      <c r="G56" s="22" t="n">
        <f>IF(F56=0,0,IF(F56&gt;=Start!$G$11,Start!$G$14,IF(F56&gt;=Start!$G$10,Start!$G$13,Start!$G$12)))</f>
        <v>0</v>
      </c>
      <c r="H56" s="22" t="n">
        <f>ROUND(C56*E56*Start!$G$6,2)</f>
        <v>0</v>
      </c>
      <c r="I56" s="22" t="n">
        <f>ROUND(H56*Start!$G$7,2)</f>
        <v>0</v>
      </c>
      <c r="J56" s="22" t="n">
        <f>ROUND(C56*E56*G56,2)</f>
        <v>0</v>
      </c>
      <c r="K56" s="22" t="n">
        <f>ROUND((H56+I56+J56)*Start!$G$8,2)</f>
        <v>0</v>
      </c>
      <c r="L56" s="22" t="n">
        <f>SUM(H56:K56)</f>
        <v>0</v>
      </c>
      <c r="M56" s="21" t="str">
        <f>IF(COUNTA(A56:D56)=0,"",IF(AND(ISNUMBER(A56),B56&lt;&gt;"",ISNUMBER(C56),C56&gt;0,ISNUMBER(D56),D56&gt;0),"OK","Complete inputs"))</f>
      </c>
    </row>
    <row r="57" ht="25" customHeight="1">
      <c r="A57" s="30"/>
      <c r="B57" s="29"/>
      <c r="C57" s="29"/>
      <c r="D57" s="29"/>
      <c r="E57" s="21" t="n">
        <f>IF(AND(ISNUMBER(A57),B57&lt;&gt;"",ISNUMBER(C57),C57&gt;0,ISNUMBER(D57),D57&gt;0),MAX(Start!$G$9,D57),0)</f>
        <v>0</v>
      </c>
      <c r="F57" s="21" t="n">
        <f>IF(A57="",0,SUMIF($A$6:$A$77,A57,$C$6:$C$77))</f>
        <v>0</v>
      </c>
      <c r="G57" s="22" t="n">
        <f>IF(F57=0,0,IF(F57&gt;=Start!$G$11,Start!$G$14,IF(F57&gt;=Start!$G$10,Start!$G$13,Start!$G$12)))</f>
        <v>0</v>
      </c>
      <c r="H57" s="22" t="n">
        <f>ROUND(C57*E57*Start!$G$6,2)</f>
        <v>0</v>
      </c>
      <c r="I57" s="22" t="n">
        <f>ROUND(H57*Start!$G$7,2)</f>
        <v>0</v>
      </c>
      <c r="J57" s="22" t="n">
        <f>ROUND(C57*E57*G57,2)</f>
        <v>0</v>
      </c>
      <c r="K57" s="22" t="n">
        <f>ROUND((H57+I57+J57)*Start!$G$8,2)</f>
        <v>0</v>
      </c>
      <c r="L57" s="22" t="n">
        <f>SUM(H57:K57)</f>
        <v>0</v>
      </c>
      <c r="M57" s="21" t="str">
        <f>IF(COUNTA(A57:D57)=0,"",IF(AND(ISNUMBER(A57),B57&lt;&gt;"",ISNUMBER(C57),C57&gt;0,ISNUMBER(D57),D57&gt;0),"OK","Complete inputs"))</f>
      </c>
    </row>
    <row r="58" ht="25" customHeight="1">
      <c r="A58" s="30"/>
      <c r="B58" s="29"/>
      <c r="C58" s="29"/>
      <c r="D58" s="29"/>
      <c r="E58" s="21" t="n">
        <f>IF(AND(ISNUMBER(A58),B58&lt;&gt;"",ISNUMBER(C58),C58&gt;0,ISNUMBER(D58),D58&gt;0),MAX(Start!$G$9,D58),0)</f>
        <v>0</v>
      </c>
      <c r="F58" s="21" t="n">
        <f>IF(A58="",0,SUMIF($A$6:$A$77,A58,$C$6:$C$77))</f>
        <v>0</v>
      </c>
      <c r="G58" s="22" t="n">
        <f>IF(F58=0,0,IF(F58&gt;=Start!$G$11,Start!$G$14,IF(F58&gt;=Start!$G$10,Start!$G$13,Start!$G$12)))</f>
        <v>0</v>
      </c>
      <c r="H58" s="22" t="n">
        <f>ROUND(C58*E58*Start!$G$6,2)</f>
        <v>0</v>
      </c>
      <c r="I58" s="22" t="n">
        <f>ROUND(H58*Start!$G$7,2)</f>
        <v>0</v>
      </c>
      <c r="J58" s="22" t="n">
        <f>ROUND(C58*E58*G58,2)</f>
        <v>0</v>
      </c>
      <c r="K58" s="22" t="n">
        <f>ROUND((H58+I58+J58)*Start!$G$8,2)</f>
        <v>0</v>
      </c>
      <c r="L58" s="22" t="n">
        <f>SUM(H58:K58)</f>
        <v>0</v>
      </c>
      <c r="M58" s="21" t="str">
        <f>IF(COUNTA(A58:D58)=0,"",IF(AND(ISNUMBER(A58),B58&lt;&gt;"",ISNUMBER(C58),C58&gt;0,ISNUMBER(D58),D58&gt;0),"OK","Complete inputs"))</f>
      </c>
    </row>
    <row r="59" ht="25" customHeight="1">
      <c r="A59" s="30"/>
      <c r="B59" s="29"/>
      <c r="C59" s="29"/>
      <c r="D59" s="29"/>
      <c r="E59" s="21" t="n">
        <f>IF(AND(ISNUMBER(A59),B59&lt;&gt;"",ISNUMBER(C59),C59&gt;0,ISNUMBER(D59),D59&gt;0),MAX(Start!$G$9,D59),0)</f>
        <v>0</v>
      </c>
      <c r="F59" s="21" t="n">
        <f>IF(A59="",0,SUMIF($A$6:$A$77,A59,$C$6:$C$77))</f>
        <v>0</v>
      </c>
      <c r="G59" s="22" t="n">
        <f>IF(F59=0,0,IF(F59&gt;=Start!$G$11,Start!$G$14,IF(F59&gt;=Start!$G$10,Start!$G$13,Start!$G$12)))</f>
        <v>0</v>
      </c>
      <c r="H59" s="22" t="n">
        <f>ROUND(C59*E59*Start!$G$6,2)</f>
        <v>0</v>
      </c>
      <c r="I59" s="22" t="n">
        <f>ROUND(H59*Start!$G$7,2)</f>
        <v>0</v>
      </c>
      <c r="J59" s="22" t="n">
        <f>ROUND(C59*E59*G59,2)</f>
        <v>0</v>
      </c>
      <c r="K59" s="22" t="n">
        <f>ROUND((H59+I59+J59)*Start!$G$8,2)</f>
        <v>0</v>
      </c>
      <c r="L59" s="22" t="n">
        <f>SUM(H59:K59)</f>
        <v>0</v>
      </c>
      <c r="M59" s="21" t="str">
        <f>IF(COUNTA(A59:D59)=0,"",IF(AND(ISNUMBER(A59),B59&lt;&gt;"",ISNUMBER(C59),C59&gt;0,ISNUMBER(D59),D59&gt;0),"OK","Complete inputs"))</f>
      </c>
    </row>
    <row r="60" ht="25" customHeight="1">
      <c r="A60" s="30"/>
      <c r="B60" s="29"/>
      <c r="C60" s="29"/>
      <c r="D60" s="29"/>
      <c r="E60" s="21" t="n">
        <f>IF(AND(ISNUMBER(A60),B60&lt;&gt;"",ISNUMBER(C60),C60&gt;0,ISNUMBER(D60),D60&gt;0),MAX(Start!$G$9,D60),0)</f>
        <v>0</v>
      </c>
      <c r="F60" s="21" t="n">
        <f>IF(A60="",0,SUMIF($A$6:$A$77,A60,$C$6:$C$77))</f>
        <v>0</v>
      </c>
      <c r="G60" s="22" t="n">
        <f>IF(F60=0,0,IF(F60&gt;=Start!$G$11,Start!$G$14,IF(F60&gt;=Start!$G$10,Start!$G$13,Start!$G$12)))</f>
        <v>0</v>
      </c>
      <c r="H60" s="22" t="n">
        <f>ROUND(C60*E60*Start!$G$6,2)</f>
        <v>0</v>
      </c>
      <c r="I60" s="22" t="n">
        <f>ROUND(H60*Start!$G$7,2)</f>
        <v>0</v>
      </c>
      <c r="J60" s="22" t="n">
        <f>ROUND(C60*E60*G60,2)</f>
        <v>0</v>
      </c>
      <c r="K60" s="22" t="n">
        <f>ROUND((H60+I60+J60)*Start!$G$8,2)</f>
        <v>0</v>
      </c>
      <c r="L60" s="22" t="n">
        <f>SUM(H60:K60)</f>
        <v>0</v>
      </c>
      <c r="M60" s="21" t="str">
        <f>IF(COUNTA(A60:D60)=0,"",IF(AND(ISNUMBER(A60),B60&lt;&gt;"",ISNUMBER(C60),C60&gt;0,ISNUMBER(D60),D60&gt;0),"OK","Complete inputs"))</f>
      </c>
    </row>
    <row r="61" ht="25" customHeight="1">
      <c r="A61" s="30"/>
      <c r="B61" s="29"/>
      <c r="C61" s="29"/>
      <c r="D61" s="29"/>
      <c r="E61" s="21" t="n">
        <f>IF(AND(ISNUMBER(A61),B61&lt;&gt;"",ISNUMBER(C61),C61&gt;0,ISNUMBER(D61),D61&gt;0),MAX(Start!$G$9,D61),0)</f>
        <v>0</v>
      </c>
      <c r="F61" s="21" t="n">
        <f>IF(A61="",0,SUMIF($A$6:$A$77,A61,$C$6:$C$77))</f>
        <v>0</v>
      </c>
      <c r="G61" s="22" t="n">
        <f>IF(F61=0,0,IF(F61&gt;=Start!$G$11,Start!$G$14,IF(F61&gt;=Start!$G$10,Start!$G$13,Start!$G$12)))</f>
        <v>0</v>
      </c>
      <c r="H61" s="22" t="n">
        <f>ROUND(C61*E61*Start!$G$6,2)</f>
        <v>0</v>
      </c>
      <c r="I61" s="22" t="n">
        <f>ROUND(H61*Start!$G$7,2)</f>
        <v>0</v>
      </c>
      <c r="J61" s="22" t="n">
        <f>ROUND(C61*E61*G61,2)</f>
        <v>0</v>
      </c>
      <c r="K61" s="22" t="n">
        <f>ROUND((H61+I61+J61)*Start!$G$8,2)</f>
        <v>0</v>
      </c>
      <c r="L61" s="22" t="n">
        <f>SUM(H61:K61)</f>
        <v>0</v>
      </c>
      <c r="M61" s="21" t="str">
        <f>IF(COUNTA(A61:D61)=0,"",IF(AND(ISNUMBER(A61),B61&lt;&gt;"",ISNUMBER(C61),C61&gt;0,ISNUMBER(D61),D61&gt;0),"OK","Complete inputs"))</f>
      </c>
    </row>
    <row r="62" ht="25" customHeight="1">
      <c r="A62" s="30"/>
      <c r="B62" s="29"/>
      <c r="C62" s="29"/>
      <c r="D62" s="29"/>
      <c r="E62" s="21" t="n">
        <f>IF(AND(ISNUMBER(A62),B62&lt;&gt;"",ISNUMBER(C62),C62&gt;0,ISNUMBER(D62),D62&gt;0),MAX(Start!$G$9,D62),0)</f>
        <v>0</v>
      </c>
      <c r="F62" s="21" t="n">
        <f>IF(A62="",0,SUMIF($A$6:$A$77,A62,$C$6:$C$77))</f>
        <v>0</v>
      </c>
      <c r="G62" s="22" t="n">
        <f>IF(F62=0,0,IF(F62&gt;=Start!$G$11,Start!$G$14,IF(F62&gt;=Start!$G$10,Start!$G$13,Start!$G$12)))</f>
        <v>0</v>
      </c>
      <c r="H62" s="22" t="n">
        <f>ROUND(C62*E62*Start!$G$6,2)</f>
        <v>0</v>
      </c>
      <c r="I62" s="22" t="n">
        <f>ROUND(H62*Start!$G$7,2)</f>
        <v>0</v>
      </c>
      <c r="J62" s="22" t="n">
        <f>ROUND(C62*E62*G62,2)</f>
        <v>0</v>
      </c>
      <c r="K62" s="22" t="n">
        <f>ROUND((H62+I62+J62)*Start!$G$8,2)</f>
        <v>0</v>
      </c>
      <c r="L62" s="22" t="n">
        <f>SUM(H62:K62)</f>
        <v>0</v>
      </c>
      <c r="M62" s="21" t="str">
        <f>IF(COUNTA(A62:D62)=0,"",IF(AND(ISNUMBER(A62),B62&lt;&gt;"",ISNUMBER(C62),C62&gt;0,ISNUMBER(D62),D62&gt;0),"OK","Complete inputs"))</f>
      </c>
    </row>
    <row r="63" ht="25" customHeight="1">
      <c r="A63" s="30"/>
      <c r="B63" s="29"/>
      <c r="C63" s="29"/>
      <c r="D63" s="29"/>
      <c r="E63" s="21" t="n">
        <f>IF(AND(ISNUMBER(A63),B63&lt;&gt;"",ISNUMBER(C63),C63&gt;0,ISNUMBER(D63),D63&gt;0),MAX(Start!$G$9,D63),0)</f>
        <v>0</v>
      </c>
      <c r="F63" s="21" t="n">
        <f>IF(A63="",0,SUMIF($A$6:$A$77,A63,$C$6:$C$77))</f>
        <v>0</v>
      </c>
      <c r="G63" s="22" t="n">
        <f>IF(F63=0,0,IF(F63&gt;=Start!$G$11,Start!$G$14,IF(F63&gt;=Start!$G$10,Start!$G$13,Start!$G$12)))</f>
        <v>0</v>
      </c>
      <c r="H63" s="22" t="n">
        <f>ROUND(C63*E63*Start!$G$6,2)</f>
        <v>0</v>
      </c>
      <c r="I63" s="22" t="n">
        <f>ROUND(H63*Start!$G$7,2)</f>
        <v>0</v>
      </c>
      <c r="J63" s="22" t="n">
        <f>ROUND(C63*E63*G63,2)</f>
        <v>0</v>
      </c>
      <c r="K63" s="22" t="n">
        <f>ROUND((H63+I63+J63)*Start!$G$8,2)</f>
        <v>0</v>
      </c>
      <c r="L63" s="22" t="n">
        <f>SUM(H63:K63)</f>
        <v>0</v>
      </c>
      <c r="M63" s="21" t="str">
        <f>IF(COUNTA(A63:D63)=0,"",IF(AND(ISNUMBER(A63),B63&lt;&gt;"",ISNUMBER(C63),C63&gt;0,ISNUMBER(D63),D63&gt;0),"OK","Complete inputs"))</f>
      </c>
    </row>
    <row r="64" ht="25" customHeight="1">
      <c r="A64" s="30"/>
      <c r="B64" s="29"/>
      <c r="C64" s="29"/>
      <c r="D64" s="29"/>
      <c r="E64" s="21" t="n">
        <f>IF(AND(ISNUMBER(A64),B64&lt;&gt;"",ISNUMBER(C64),C64&gt;0,ISNUMBER(D64),D64&gt;0),MAX(Start!$G$9,D64),0)</f>
        <v>0</v>
      </c>
      <c r="F64" s="21" t="n">
        <f>IF(A64="",0,SUMIF($A$6:$A$77,A64,$C$6:$C$77))</f>
        <v>0</v>
      </c>
      <c r="G64" s="22" t="n">
        <f>IF(F64=0,0,IF(F64&gt;=Start!$G$11,Start!$G$14,IF(F64&gt;=Start!$G$10,Start!$G$13,Start!$G$12)))</f>
        <v>0</v>
      </c>
      <c r="H64" s="22" t="n">
        <f>ROUND(C64*E64*Start!$G$6,2)</f>
        <v>0</v>
      </c>
      <c r="I64" s="22" t="n">
        <f>ROUND(H64*Start!$G$7,2)</f>
        <v>0</v>
      </c>
      <c r="J64" s="22" t="n">
        <f>ROUND(C64*E64*G64,2)</f>
        <v>0</v>
      </c>
      <c r="K64" s="22" t="n">
        <f>ROUND((H64+I64+J64)*Start!$G$8,2)</f>
        <v>0</v>
      </c>
      <c r="L64" s="22" t="n">
        <f>SUM(H64:K64)</f>
        <v>0</v>
      </c>
      <c r="M64" s="21" t="str">
        <f>IF(COUNTA(A64:D64)=0,"",IF(AND(ISNUMBER(A64),B64&lt;&gt;"",ISNUMBER(C64),C64&gt;0,ISNUMBER(D64),D64&gt;0),"OK","Complete inputs"))</f>
      </c>
    </row>
    <row r="65" ht="25" customHeight="1">
      <c r="A65" s="30"/>
      <c r="B65" s="29"/>
      <c r="C65" s="29"/>
      <c r="D65" s="29"/>
      <c r="E65" s="21" t="n">
        <f>IF(AND(ISNUMBER(A65),B65&lt;&gt;"",ISNUMBER(C65),C65&gt;0,ISNUMBER(D65),D65&gt;0),MAX(Start!$G$9,D65),0)</f>
        <v>0</v>
      </c>
      <c r="F65" s="21" t="n">
        <f>IF(A65="",0,SUMIF($A$6:$A$77,A65,$C$6:$C$77))</f>
        <v>0</v>
      </c>
      <c r="G65" s="22" t="n">
        <f>IF(F65=0,0,IF(F65&gt;=Start!$G$11,Start!$G$14,IF(F65&gt;=Start!$G$10,Start!$G$13,Start!$G$12)))</f>
        <v>0</v>
      </c>
      <c r="H65" s="22" t="n">
        <f>ROUND(C65*E65*Start!$G$6,2)</f>
        <v>0</v>
      </c>
      <c r="I65" s="22" t="n">
        <f>ROUND(H65*Start!$G$7,2)</f>
        <v>0</v>
      </c>
      <c r="J65" s="22" t="n">
        <f>ROUND(C65*E65*G65,2)</f>
        <v>0</v>
      </c>
      <c r="K65" s="22" t="n">
        <f>ROUND((H65+I65+J65)*Start!$G$8,2)</f>
        <v>0</v>
      </c>
      <c r="L65" s="22" t="n">
        <f>SUM(H65:K65)</f>
        <v>0</v>
      </c>
      <c r="M65" s="21" t="str">
        <f>IF(COUNTA(A65:D65)=0,"",IF(AND(ISNUMBER(A65),B65&lt;&gt;"",ISNUMBER(C65),C65&gt;0,ISNUMBER(D65),D65&gt;0),"OK","Complete inputs"))</f>
      </c>
    </row>
    <row r="66" ht="25" customHeight="1">
      <c r="A66" s="30"/>
      <c r="B66" s="29"/>
      <c r="C66" s="29"/>
      <c r="D66" s="29"/>
      <c r="E66" s="21" t="n">
        <f>IF(AND(ISNUMBER(A66),B66&lt;&gt;"",ISNUMBER(C66),C66&gt;0,ISNUMBER(D66),D66&gt;0),MAX(Start!$G$9,D66),0)</f>
        <v>0</v>
      </c>
      <c r="F66" s="21" t="n">
        <f>IF(A66="",0,SUMIF($A$6:$A$77,A66,$C$6:$C$77))</f>
        <v>0</v>
      </c>
      <c r="G66" s="22" t="n">
        <f>IF(F66=0,0,IF(F66&gt;=Start!$G$11,Start!$G$14,IF(F66&gt;=Start!$G$10,Start!$G$13,Start!$G$12)))</f>
        <v>0</v>
      </c>
      <c r="H66" s="22" t="n">
        <f>ROUND(C66*E66*Start!$G$6,2)</f>
        <v>0</v>
      </c>
      <c r="I66" s="22" t="n">
        <f>ROUND(H66*Start!$G$7,2)</f>
        <v>0</v>
      </c>
      <c r="J66" s="22" t="n">
        <f>ROUND(C66*E66*G66,2)</f>
        <v>0</v>
      </c>
      <c r="K66" s="22" t="n">
        <f>ROUND((H66+I66+J66)*Start!$G$8,2)</f>
        <v>0</v>
      </c>
      <c r="L66" s="22" t="n">
        <f>SUM(H66:K66)</f>
        <v>0</v>
      </c>
      <c r="M66" s="21" t="str">
        <f>IF(COUNTA(A66:D66)=0,"",IF(AND(ISNUMBER(A66),B66&lt;&gt;"",ISNUMBER(C66),C66&gt;0,ISNUMBER(D66),D66&gt;0),"OK","Complete inputs"))</f>
      </c>
    </row>
    <row r="67" ht="25" customHeight="1">
      <c r="A67" s="30"/>
      <c r="B67" s="29"/>
      <c r="C67" s="29"/>
      <c r="D67" s="29"/>
      <c r="E67" s="21" t="n">
        <f>IF(AND(ISNUMBER(A67),B67&lt;&gt;"",ISNUMBER(C67),C67&gt;0,ISNUMBER(D67),D67&gt;0),MAX(Start!$G$9,D67),0)</f>
        <v>0</v>
      </c>
      <c r="F67" s="21" t="n">
        <f>IF(A67="",0,SUMIF($A$6:$A$77,A67,$C$6:$C$77))</f>
        <v>0</v>
      </c>
      <c r="G67" s="22" t="n">
        <f>IF(F67=0,0,IF(F67&gt;=Start!$G$11,Start!$G$14,IF(F67&gt;=Start!$G$10,Start!$G$13,Start!$G$12)))</f>
        <v>0</v>
      </c>
      <c r="H67" s="22" t="n">
        <f>ROUND(C67*E67*Start!$G$6,2)</f>
        <v>0</v>
      </c>
      <c r="I67" s="22" t="n">
        <f>ROUND(H67*Start!$G$7,2)</f>
        <v>0</v>
      </c>
      <c r="J67" s="22" t="n">
        <f>ROUND(C67*E67*G67,2)</f>
        <v>0</v>
      </c>
      <c r="K67" s="22" t="n">
        <f>ROUND((H67+I67+J67)*Start!$G$8,2)</f>
        <v>0</v>
      </c>
      <c r="L67" s="22" t="n">
        <f>SUM(H67:K67)</f>
        <v>0</v>
      </c>
      <c r="M67" s="21" t="str">
        <f>IF(COUNTA(A67:D67)=0,"",IF(AND(ISNUMBER(A67),B67&lt;&gt;"",ISNUMBER(C67),C67&gt;0,ISNUMBER(D67),D67&gt;0),"OK","Complete inputs"))</f>
      </c>
    </row>
    <row r="68" ht="25" customHeight="1">
      <c r="A68" s="30"/>
      <c r="B68" s="29"/>
      <c r="C68" s="29"/>
      <c r="D68" s="29"/>
      <c r="E68" s="21" t="n">
        <f>IF(AND(ISNUMBER(A68),B68&lt;&gt;"",ISNUMBER(C68),C68&gt;0,ISNUMBER(D68),D68&gt;0),MAX(Start!$G$9,D68),0)</f>
        <v>0</v>
      </c>
      <c r="F68" s="21" t="n">
        <f>IF(A68="",0,SUMIF($A$6:$A$77,A68,$C$6:$C$77))</f>
        <v>0</v>
      </c>
      <c r="G68" s="22" t="n">
        <f>IF(F68=0,0,IF(F68&gt;=Start!$G$11,Start!$G$14,IF(F68&gt;=Start!$G$10,Start!$G$13,Start!$G$12)))</f>
        <v>0</v>
      </c>
      <c r="H68" s="22" t="n">
        <f>ROUND(C68*E68*Start!$G$6,2)</f>
        <v>0</v>
      </c>
      <c r="I68" s="22" t="n">
        <f>ROUND(H68*Start!$G$7,2)</f>
        <v>0</v>
      </c>
      <c r="J68" s="22" t="n">
        <f>ROUND(C68*E68*G68,2)</f>
        <v>0</v>
      </c>
      <c r="K68" s="22" t="n">
        <f>ROUND((H68+I68+J68)*Start!$G$8,2)</f>
        <v>0</v>
      </c>
      <c r="L68" s="22" t="n">
        <f>SUM(H68:K68)</f>
        <v>0</v>
      </c>
      <c r="M68" s="21" t="str">
        <f>IF(COUNTA(A68:D68)=0,"",IF(AND(ISNUMBER(A68),B68&lt;&gt;"",ISNUMBER(C68),C68&gt;0,ISNUMBER(D68),D68&gt;0),"OK","Complete inputs"))</f>
      </c>
    </row>
    <row r="69" ht="25" customHeight="1">
      <c r="A69" s="30"/>
      <c r="B69" s="29"/>
      <c r="C69" s="29"/>
      <c r="D69" s="29"/>
      <c r="E69" s="21" t="n">
        <f>IF(AND(ISNUMBER(A69),B69&lt;&gt;"",ISNUMBER(C69),C69&gt;0,ISNUMBER(D69),D69&gt;0),MAX(Start!$G$9,D69),0)</f>
        <v>0</v>
      </c>
      <c r="F69" s="21" t="n">
        <f>IF(A69="",0,SUMIF($A$6:$A$77,A69,$C$6:$C$77))</f>
        <v>0</v>
      </c>
      <c r="G69" s="22" t="n">
        <f>IF(F69=0,0,IF(F69&gt;=Start!$G$11,Start!$G$14,IF(F69&gt;=Start!$G$10,Start!$G$13,Start!$G$12)))</f>
        <v>0</v>
      </c>
      <c r="H69" s="22" t="n">
        <f>ROUND(C69*E69*Start!$G$6,2)</f>
        <v>0</v>
      </c>
      <c r="I69" s="22" t="n">
        <f>ROUND(H69*Start!$G$7,2)</f>
        <v>0</v>
      </c>
      <c r="J69" s="22" t="n">
        <f>ROUND(C69*E69*G69,2)</f>
        <v>0</v>
      </c>
      <c r="K69" s="22" t="n">
        <f>ROUND((H69+I69+J69)*Start!$G$8,2)</f>
        <v>0</v>
      </c>
      <c r="L69" s="22" t="n">
        <f>SUM(H69:K69)</f>
        <v>0</v>
      </c>
      <c r="M69" s="21" t="str">
        <f>IF(COUNTA(A69:D69)=0,"",IF(AND(ISNUMBER(A69),B69&lt;&gt;"",ISNUMBER(C69),C69&gt;0,ISNUMBER(D69),D69&gt;0),"OK","Complete inputs"))</f>
      </c>
    </row>
    <row r="70" ht="25" customHeight="1">
      <c r="A70" s="30"/>
      <c r="B70" s="29"/>
      <c r="C70" s="29"/>
      <c r="D70" s="29"/>
      <c r="E70" s="21" t="n">
        <f>IF(AND(ISNUMBER(A70),B70&lt;&gt;"",ISNUMBER(C70),C70&gt;0,ISNUMBER(D70),D70&gt;0),MAX(Start!$G$9,D70),0)</f>
        <v>0</v>
      </c>
      <c r="F70" s="21" t="n">
        <f>IF(A70="",0,SUMIF($A$6:$A$77,A70,$C$6:$C$77))</f>
        <v>0</v>
      </c>
      <c r="G70" s="22" t="n">
        <f>IF(F70=0,0,IF(F70&gt;=Start!$G$11,Start!$G$14,IF(F70&gt;=Start!$G$10,Start!$G$13,Start!$G$12)))</f>
        <v>0</v>
      </c>
      <c r="H70" s="22" t="n">
        <f>ROUND(C70*E70*Start!$G$6,2)</f>
        <v>0</v>
      </c>
      <c r="I70" s="22" t="n">
        <f>ROUND(H70*Start!$G$7,2)</f>
        <v>0</v>
      </c>
      <c r="J70" s="22" t="n">
        <f>ROUND(C70*E70*G70,2)</f>
        <v>0</v>
      </c>
      <c r="K70" s="22" t="n">
        <f>ROUND((H70+I70+J70)*Start!$G$8,2)</f>
        <v>0</v>
      </c>
      <c r="L70" s="22" t="n">
        <f>SUM(H70:K70)</f>
        <v>0</v>
      </c>
      <c r="M70" s="21" t="str">
        <f>IF(COUNTA(A70:D70)=0,"",IF(AND(ISNUMBER(A70),B70&lt;&gt;"",ISNUMBER(C70),C70&gt;0,ISNUMBER(D70),D70&gt;0),"OK","Complete inputs"))</f>
      </c>
    </row>
    <row r="71" ht="25" customHeight="1">
      <c r="A71" s="30"/>
      <c r="B71" s="29"/>
      <c r="C71" s="29"/>
      <c r="D71" s="29"/>
      <c r="E71" s="21" t="n">
        <f>IF(AND(ISNUMBER(A71),B71&lt;&gt;"",ISNUMBER(C71),C71&gt;0,ISNUMBER(D71),D71&gt;0),MAX(Start!$G$9,D71),0)</f>
        <v>0</v>
      </c>
      <c r="F71" s="21" t="n">
        <f>IF(A71="",0,SUMIF($A$6:$A$77,A71,$C$6:$C$77))</f>
        <v>0</v>
      </c>
      <c r="G71" s="22" t="n">
        <f>IF(F71=0,0,IF(F71&gt;=Start!$G$11,Start!$G$14,IF(F71&gt;=Start!$G$10,Start!$G$13,Start!$G$12)))</f>
        <v>0</v>
      </c>
      <c r="H71" s="22" t="n">
        <f>ROUND(C71*E71*Start!$G$6,2)</f>
        <v>0</v>
      </c>
      <c r="I71" s="22" t="n">
        <f>ROUND(H71*Start!$G$7,2)</f>
        <v>0</v>
      </c>
      <c r="J71" s="22" t="n">
        <f>ROUND(C71*E71*G71,2)</f>
        <v>0</v>
      </c>
      <c r="K71" s="22" t="n">
        <f>ROUND((H71+I71+J71)*Start!$G$8,2)</f>
        <v>0</v>
      </c>
      <c r="L71" s="22" t="n">
        <f>SUM(H71:K71)</f>
        <v>0</v>
      </c>
      <c r="M71" s="21" t="str">
        <f>IF(COUNTA(A71:D71)=0,"",IF(AND(ISNUMBER(A71),B71&lt;&gt;"",ISNUMBER(C71),C71&gt;0,ISNUMBER(D71),D71&gt;0),"OK","Complete inputs"))</f>
      </c>
    </row>
    <row r="72" ht="25" customHeight="1">
      <c r="A72" s="30"/>
      <c r="B72" s="29"/>
      <c r="C72" s="29"/>
      <c r="D72" s="29"/>
      <c r="E72" s="21" t="n">
        <f>IF(AND(ISNUMBER(A72),B72&lt;&gt;"",ISNUMBER(C72),C72&gt;0,ISNUMBER(D72),D72&gt;0),MAX(Start!$G$9,D72),0)</f>
        <v>0</v>
      </c>
      <c r="F72" s="21" t="n">
        <f>IF(A72="",0,SUMIF($A$6:$A$77,A72,$C$6:$C$77))</f>
        <v>0</v>
      </c>
      <c r="G72" s="22" t="n">
        <f>IF(F72=0,0,IF(F72&gt;=Start!$G$11,Start!$G$14,IF(F72&gt;=Start!$G$10,Start!$G$13,Start!$G$12)))</f>
        <v>0</v>
      </c>
      <c r="H72" s="22" t="n">
        <f>ROUND(C72*E72*Start!$G$6,2)</f>
        <v>0</v>
      </c>
      <c r="I72" s="22" t="n">
        <f>ROUND(H72*Start!$G$7,2)</f>
        <v>0</v>
      </c>
      <c r="J72" s="22" t="n">
        <f>ROUND(C72*E72*G72,2)</f>
        <v>0</v>
      </c>
      <c r="K72" s="22" t="n">
        <f>ROUND((H72+I72+J72)*Start!$G$8,2)</f>
        <v>0</v>
      </c>
      <c r="L72" s="22" t="n">
        <f>SUM(H72:K72)</f>
        <v>0</v>
      </c>
      <c r="M72" s="21" t="str">
        <f>IF(COUNTA(A72:D72)=0,"",IF(AND(ISNUMBER(A72),B72&lt;&gt;"",ISNUMBER(C72),C72&gt;0,ISNUMBER(D72),D72&gt;0),"OK","Complete inputs"))</f>
      </c>
    </row>
    <row r="73" ht="25" customHeight="1">
      <c r="A73" s="30"/>
      <c r="B73" s="29"/>
      <c r="C73" s="29"/>
      <c r="D73" s="29"/>
      <c r="E73" s="21" t="n">
        <f>IF(AND(ISNUMBER(A73),B73&lt;&gt;"",ISNUMBER(C73),C73&gt;0,ISNUMBER(D73),D73&gt;0),MAX(Start!$G$9,D73),0)</f>
        <v>0</v>
      </c>
      <c r="F73" s="21" t="n">
        <f>IF(A73="",0,SUMIF($A$6:$A$77,A73,$C$6:$C$77))</f>
        <v>0</v>
      </c>
      <c r="G73" s="22" t="n">
        <f>IF(F73=0,0,IF(F73&gt;=Start!$G$11,Start!$G$14,IF(F73&gt;=Start!$G$10,Start!$G$13,Start!$G$12)))</f>
        <v>0</v>
      </c>
      <c r="H73" s="22" t="n">
        <f>ROUND(C73*E73*Start!$G$6,2)</f>
        <v>0</v>
      </c>
      <c r="I73" s="22" t="n">
        <f>ROUND(H73*Start!$G$7,2)</f>
        <v>0</v>
      </c>
      <c r="J73" s="22" t="n">
        <f>ROUND(C73*E73*G73,2)</f>
        <v>0</v>
      </c>
      <c r="K73" s="22" t="n">
        <f>ROUND((H73+I73+J73)*Start!$G$8,2)</f>
        <v>0</v>
      </c>
      <c r="L73" s="22" t="n">
        <f>SUM(H73:K73)</f>
        <v>0</v>
      </c>
      <c r="M73" s="21" t="str">
        <f>IF(COUNTA(A73:D73)=0,"",IF(AND(ISNUMBER(A73),B73&lt;&gt;"",ISNUMBER(C73),C73&gt;0,ISNUMBER(D73),D73&gt;0),"OK","Complete inputs"))</f>
      </c>
    </row>
    <row r="74" ht="25" customHeight="1">
      <c r="A74" s="30"/>
      <c r="B74" s="29"/>
      <c r="C74" s="29"/>
      <c r="D74" s="29"/>
      <c r="E74" s="21" t="n">
        <f>IF(AND(ISNUMBER(A74),B74&lt;&gt;"",ISNUMBER(C74),C74&gt;0,ISNUMBER(D74),D74&gt;0),MAX(Start!$G$9,D74),0)</f>
        <v>0</v>
      </c>
      <c r="F74" s="21" t="n">
        <f>IF(A74="",0,SUMIF($A$6:$A$77,A74,$C$6:$C$77))</f>
        <v>0</v>
      </c>
      <c r="G74" s="22" t="n">
        <f>IF(F74=0,0,IF(F74&gt;=Start!$G$11,Start!$G$14,IF(F74&gt;=Start!$G$10,Start!$G$13,Start!$G$12)))</f>
        <v>0</v>
      </c>
      <c r="H74" s="22" t="n">
        <f>ROUND(C74*E74*Start!$G$6,2)</f>
        <v>0</v>
      </c>
      <c r="I74" s="22" t="n">
        <f>ROUND(H74*Start!$G$7,2)</f>
        <v>0</v>
      </c>
      <c r="J74" s="22" t="n">
        <f>ROUND(C74*E74*G74,2)</f>
        <v>0</v>
      </c>
      <c r="K74" s="22" t="n">
        <f>ROUND((H74+I74+J74)*Start!$G$8,2)</f>
        <v>0</v>
      </c>
      <c r="L74" s="22" t="n">
        <f>SUM(H74:K74)</f>
        <v>0</v>
      </c>
      <c r="M74" s="21" t="str">
        <f>IF(COUNTA(A74:D74)=0,"",IF(AND(ISNUMBER(A74),B74&lt;&gt;"",ISNUMBER(C74),C74&gt;0,ISNUMBER(D74),D74&gt;0),"OK","Complete inputs"))</f>
      </c>
    </row>
    <row r="75" ht="25" customHeight="1">
      <c r="A75" s="30"/>
      <c r="B75" s="29"/>
      <c r="C75" s="29"/>
      <c r="D75" s="29"/>
      <c r="E75" s="21" t="n">
        <f>IF(AND(ISNUMBER(A75),B75&lt;&gt;"",ISNUMBER(C75),C75&gt;0,ISNUMBER(D75),D75&gt;0),MAX(Start!$G$9,D75),0)</f>
        <v>0</v>
      </c>
      <c r="F75" s="21" t="n">
        <f>IF(A75="",0,SUMIF($A$6:$A$77,A75,$C$6:$C$77))</f>
        <v>0</v>
      </c>
      <c r="G75" s="22" t="n">
        <f>IF(F75=0,0,IF(F75&gt;=Start!$G$11,Start!$G$14,IF(F75&gt;=Start!$G$10,Start!$G$13,Start!$G$12)))</f>
        <v>0</v>
      </c>
      <c r="H75" s="22" t="n">
        <f>ROUND(C75*E75*Start!$G$6,2)</f>
        <v>0</v>
      </c>
      <c r="I75" s="22" t="n">
        <f>ROUND(H75*Start!$G$7,2)</f>
        <v>0</v>
      </c>
      <c r="J75" s="22" t="n">
        <f>ROUND(C75*E75*G75,2)</f>
        <v>0</v>
      </c>
      <c r="K75" s="22" t="n">
        <f>ROUND((H75+I75+J75)*Start!$G$8,2)</f>
        <v>0</v>
      </c>
      <c r="L75" s="22" t="n">
        <f>SUM(H75:K75)</f>
        <v>0</v>
      </c>
      <c r="M75" s="21" t="str">
        <f>IF(COUNTA(A75:D75)=0,"",IF(AND(ISNUMBER(A75),B75&lt;&gt;"",ISNUMBER(C75),C75&gt;0,ISNUMBER(D75),D75&gt;0),"OK","Complete inputs"))</f>
      </c>
    </row>
    <row r="76" ht="25" customHeight="1">
      <c r="A76" s="30"/>
      <c r="B76" s="29"/>
      <c r="C76" s="29"/>
      <c r="D76" s="29"/>
      <c r="E76" s="21" t="n">
        <f>IF(AND(ISNUMBER(A76),B76&lt;&gt;"",ISNUMBER(C76),C76&gt;0,ISNUMBER(D76),D76&gt;0),MAX(Start!$G$9,D76),0)</f>
        <v>0</v>
      </c>
      <c r="F76" s="21" t="n">
        <f>IF(A76="",0,SUMIF($A$6:$A$77,A76,$C$6:$C$77))</f>
        <v>0</v>
      </c>
      <c r="G76" s="22" t="n">
        <f>IF(F76=0,0,IF(F76&gt;=Start!$G$11,Start!$G$14,IF(F76&gt;=Start!$G$10,Start!$G$13,Start!$G$12)))</f>
        <v>0</v>
      </c>
      <c r="H76" s="22" t="n">
        <f>ROUND(C76*E76*Start!$G$6,2)</f>
        <v>0</v>
      </c>
      <c r="I76" s="22" t="n">
        <f>ROUND(H76*Start!$G$7,2)</f>
        <v>0</v>
      </c>
      <c r="J76" s="22" t="n">
        <f>ROUND(C76*E76*G76,2)</f>
        <v>0</v>
      </c>
      <c r="K76" s="22" t="n">
        <f>ROUND((H76+I76+J76)*Start!$G$8,2)</f>
        <v>0</v>
      </c>
      <c r="L76" s="22" t="n">
        <f>SUM(H76:K76)</f>
        <v>0</v>
      </c>
      <c r="M76" s="21" t="str">
        <f>IF(COUNTA(A76:D76)=0,"",IF(AND(ISNUMBER(A76),B76&lt;&gt;"",ISNUMBER(C76),C76&gt;0,ISNUMBER(D76),D76&gt;0),"OK","Complete inputs"))</f>
      </c>
    </row>
    <row r="77" ht="25" customHeight="1">
      <c r="A77" s="30"/>
      <c r="B77" s="29"/>
      <c r="C77" s="29"/>
      <c r="D77" s="29"/>
      <c r="E77" s="21" t="n">
        <f>IF(AND(ISNUMBER(A77),B77&lt;&gt;"",ISNUMBER(C77),C77&gt;0,ISNUMBER(D77),D77&gt;0),MAX(Start!$G$9,D77),0)</f>
        <v>0</v>
      </c>
      <c r="F77" s="21" t="n">
        <f>IF(A77="",0,SUMIF($A$6:$A$77,A77,$C$6:$C$77))</f>
        <v>0</v>
      </c>
      <c r="G77" s="22" t="n">
        <f>IF(F77=0,0,IF(F77&gt;=Start!$G$11,Start!$G$14,IF(F77&gt;=Start!$G$10,Start!$G$13,Start!$G$12)))</f>
        <v>0</v>
      </c>
      <c r="H77" s="22" t="n">
        <f>ROUND(C77*E77*Start!$G$6,2)</f>
        <v>0</v>
      </c>
      <c r="I77" s="22" t="n">
        <f>ROUND(H77*Start!$G$7,2)</f>
        <v>0</v>
      </c>
      <c r="J77" s="22" t="n">
        <f>ROUND(C77*E77*G77,2)</f>
        <v>0</v>
      </c>
      <c r="K77" s="22" t="n">
        <f>ROUND((H77+I77+J77)*Start!$G$8,2)</f>
        <v>0</v>
      </c>
      <c r="L77" s="22" t="n">
        <f>SUM(H77:K77)</f>
        <v>0</v>
      </c>
      <c r="M77" s="21" t="str">
        <f>IF(COUNTA(A77:D77)=0,"",IF(AND(ISNUMBER(A77),B77&lt;&gt;"",ISNUMBER(C77),C77&gt;0,ISNUMBER(D77),D77&gt;0),"OK","Complete inputs"))</f>
      </c>
    </row>
    <row r="78" ht="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ht="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13" t="str">
        <v>TOTAL DKK</v>
      </c>
      <c r="L79" s="24" t="n">
        <f>SUM(L6:L77)</f>
        <v>5725</v>
      </c>
      <c r="M79" s="13"/>
    </row>
    <row r="80" ht="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</sheetData>
  <sheetProtection sheet="1" objects="1" scenarios="1" selectLockedCells="0" selectUnlockedCells="0"/>
  <conditionalFormatting sqref="M6:M77">
    <cfRule type="containsText" dxfId="0" priority="1" operator="containsText" text="Complete inputs"/>
  </conditionalFormatting>
  <dataValidations count="3">
    <dataValidation type="list" sqref="B6:B77">
      <formula1>"Waiters,Bartenders,Hosts / check-in,Event crew,Warehouse staff,Team supervisor"</formula1>
    </dataValidation>
    <dataValidation type="whole" operator="between" sqref="C6:C77">
      <formula1>0</formula1>
      <formula2>100</formula2>
    </dataValidation>
    <dataValidation type="decimal" operator="between" sqref="D6:D77">
      <formula1>4</formula1>
      <formula2>24</formula2>
    </dataValidation>
  </dataValidations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17" hidden="0" customWidth="1"/>
    <col min="3" max="3" width="27" hidden="0" customWidth="1"/>
    <col min="4" max="4" width="27" hidden="0" customWidth="1"/>
    <col min="5" max="5" width="27" hidden="0" customWidth="1"/>
    <col min="6" max="6" width="27" hidden="0" customWidth="1"/>
    <col min="7" max="7" width="17" hidden="0" customWidth="1"/>
    <col min="8" max="8" width="17" hidden="0" customWidth="1"/>
  </cols>
  <sheetData>
    <row r="1" ht="42" customHeight="1">
      <c r="A1" s="4" t="str">
        <v>RUN OF SHOW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Date</v>
      </c>
      <c r="B5" s="17" t="str">
        <v>Time</v>
      </c>
      <c r="C5" s="17" t="str">
        <v>Activity</v>
      </c>
      <c r="D5" s="17" t="str">
        <v>Owner</v>
      </c>
      <c r="E5" s="17" t="str">
        <v>Location</v>
      </c>
      <c r="F5" s="17" t="str">
        <v>Depends on</v>
      </c>
      <c r="G5" s="17" t="str">
        <v>Status</v>
      </c>
      <c r="H5" s="17" t="str">
        <v>Note</v>
      </c>
    </row>
    <row r="6" ht="25" customHeight="1">
      <c r="A6" s="30" t="n">
        <v>46346</v>
      </c>
      <c r="B6" s="33" t="n">
        <v>0.6666666666666666</v>
      </c>
      <c r="C6" s="29" t="str">
        <v>Brief and setup</v>
      </c>
      <c r="D6" s="29" t="str">
        <v>Team lead</v>
      </c>
      <c r="E6" s="29" t="str">
        <v>Venue</v>
      </c>
      <c r="F6" s="29" t="str">
        <v>Access</v>
      </c>
      <c r="G6" s="29" t="str">
        <v>Planned</v>
      </c>
      <c r="H6" s="29" t="str"/>
    </row>
    <row r="7" ht="25" customHeight="1">
      <c r="A7" s="30" t="n">
        <v>46346</v>
      </c>
      <c r="B7" s="33" t="n">
        <v>0.75</v>
      </c>
      <c r="C7" s="29" t="str">
        <v>Guests arrive</v>
      </c>
      <c r="D7" s="29" t="str">
        <v>Hosts</v>
      </c>
      <c r="E7" s="29" t="str">
        <v>Entrance</v>
      </c>
      <c r="F7" s="29" t="str">
        <v>Brief complete</v>
      </c>
      <c r="G7" s="29" t="str">
        <v>Planned</v>
      </c>
      <c r="H7" s="29" t="str"/>
    </row>
    <row r="8" ht="25" customHeight="1">
      <c r="A8" s="30" t="n">
        <v>46346</v>
      </c>
      <c r="B8" s="33" t="n">
        <v>0.8333333333333334</v>
      </c>
      <c r="C8" s="29" t="str">
        <v>Handover</v>
      </c>
      <c r="D8" s="29" t="str">
        <v>Team lead</v>
      </c>
      <c r="E8" s="29" t="str">
        <v>Venue</v>
      </c>
      <c r="F8" s="29" t="str">
        <v>Clearing</v>
      </c>
      <c r="G8" s="29" t="str">
        <v>Planned</v>
      </c>
      <c r="H8" s="29" t="str"/>
    </row>
    <row r="9" ht="25" customHeight="1">
      <c r="A9" s="30"/>
      <c r="B9" s="33"/>
      <c r="C9" s="29"/>
      <c r="D9" s="29"/>
      <c r="E9" s="29"/>
      <c r="F9" s="29"/>
      <c r="G9" s="29"/>
      <c r="H9" s="29"/>
    </row>
    <row r="10" ht="25" customHeight="1">
      <c r="A10" s="30"/>
      <c r="B10" s="33"/>
      <c r="C10" s="29"/>
      <c r="D10" s="29"/>
      <c r="E10" s="29"/>
      <c r="F10" s="29"/>
      <c r="G10" s="29"/>
      <c r="H10" s="29"/>
    </row>
    <row r="11" ht="25" customHeight="1">
      <c r="A11" s="30"/>
      <c r="B11" s="33"/>
      <c r="C11" s="29"/>
      <c r="D11" s="29"/>
      <c r="E11" s="29"/>
      <c r="F11" s="29"/>
      <c r="G11" s="29"/>
      <c r="H11" s="29"/>
    </row>
    <row r="12" ht="25" customHeight="1">
      <c r="A12" s="30"/>
      <c r="B12" s="33"/>
      <c r="C12" s="29"/>
      <c r="D12" s="29"/>
      <c r="E12" s="29"/>
      <c r="F12" s="29"/>
      <c r="G12" s="29"/>
      <c r="H12" s="29"/>
    </row>
    <row r="13" ht="25" customHeight="1">
      <c r="A13" s="30"/>
      <c r="B13" s="33"/>
      <c r="C13" s="29"/>
      <c r="D13" s="29"/>
      <c r="E13" s="29"/>
      <c r="F13" s="29"/>
      <c r="G13" s="29"/>
      <c r="H13" s="29"/>
    </row>
    <row r="14" ht="25" customHeight="1">
      <c r="A14" s="30"/>
      <c r="B14" s="33"/>
      <c r="C14" s="29"/>
      <c r="D14" s="29"/>
      <c r="E14" s="29"/>
      <c r="F14" s="29"/>
      <c r="G14" s="29"/>
      <c r="H14" s="29"/>
    </row>
    <row r="15" ht="25" customHeight="1">
      <c r="A15" s="30"/>
      <c r="B15" s="33"/>
      <c r="C15" s="29"/>
      <c r="D15" s="29"/>
      <c r="E15" s="29"/>
      <c r="F15" s="29"/>
      <c r="G15" s="29"/>
      <c r="H15" s="29"/>
    </row>
    <row r="16" ht="25" customHeight="1">
      <c r="A16" s="30"/>
      <c r="B16" s="33"/>
      <c r="C16" s="29"/>
      <c r="D16" s="29"/>
      <c r="E16" s="29"/>
      <c r="F16" s="29"/>
      <c r="G16" s="29"/>
      <c r="H16" s="29"/>
    </row>
    <row r="17" ht="25" customHeight="1">
      <c r="A17" s="30"/>
      <c r="B17" s="33"/>
      <c r="C17" s="29"/>
      <c r="D17" s="29"/>
      <c r="E17" s="29"/>
      <c r="F17" s="29"/>
      <c r="G17" s="29"/>
      <c r="H17" s="29"/>
    </row>
    <row r="18" ht="25" customHeight="1">
      <c r="A18" s="30"/>
      <c r="B18" s="33"/>
      <c r="C18" s="29"/>
      <c r="D18" s="29"/>
      <c r="E18" s="29"/>
      <c r="F18" s="29"/>
      <c r="G18" s="29"/>
      <c r="H18" s="29"/>
    </row>
    <row r="19" ht="25" customHeight="1">
      <c r="A19" s="30"/>
      <c r="B19" s="33"/>
      <c r="C19" s="29"/>
      <c r="D19" s="29"/>
      <c r="E19" s="29"/>
      <c r="F19" s="29"/>
      <c r="G19" s="29"/>
      <c r="H19" s="29"/>
    </row>
    <row r="20" ht="25" customHeight="1">
      <c r="A20" s="30"/>
      <c r="B20" s="33"/>
      <c r="C20" s="29"/>
      <c r="D20" s="29"/>
      <c r="E20" s="29"/>
      <c r="F20" s="29"/>
      <c r="G20" s="29"/>
      <c r="H20" s="29"/>
    </row>
    <row r="21" ht="25" customHeight="1">
      <c r="A21" s="30"/>
      <c r="B21" s="33"/>
      <c r="C21" s="29"/>
      <c r="D21" s="29"/>
      <c r="E21" s="29"/>
      <c r="F21" s="29"/>
      <c r="G21" s="29"/>
      <c r="H21" s="29"/>
    </row>
    <row r="22" ht="25" customHeight="1">
      <c r="A22" s="30"/>
      <c r="B22" s="33"/>
      <c r="C22" s="29"/>
      <c r="D22" s="29"/>
      <c r="E22" s="29"/>
      <c r="F22" s="29"/>
      <c r="G22" s="29"/>
      <c r="H22" s="29"/>
    </row>
    <row r="23" ht="25" customHeight="1">
      <c r="A23" s="30"/>
      <c r="B23" s="33"/>
      <c r="C23" s="29"/>
      <c r="D23" s="29"/>
      <c r="E23" s="29"/>
      <c r="F23" s="29"/>
      <c r="G23" s="29"/>
      <c r="H23" s="29"/>
    </row>
    <row r="24" ht="25" customHeight="1">
      <c r="A24" s="30"/>
      <c r="B24" s="33"/>
      <c r="C24" s="29"/>
      <c r="D24" s="29"/>
      <c r="E24" s="29"/>
      <c r="F24" s="29"/>
      <c r="G24" s="29"/>
      <c r="H24" s="29"/>
    </row>
    <row r="25" ht="25" customHeight="1">
      <c r="A25" s="30"/>
      <c r="B25" s="33"/>
      <c r="C25" s="29"/>
      <c r="D25" s="29"/>
      <c r="E25" s="29"/>
      <c r="F25" s="29"/>
      <c r="G25" s="29"/>
      <c r="H25" s="29"/>
    </row>
    <row r="26" ht="25" customHeight="1">
      <c r="A26" s="30"/>
      <c r="B26" s="33"/>
      <c r="C26" s="29"/>
      <c r="D26" s="29"/>
      <c r="E26" s="29"/>
      <c r="F26" s="29"/>
      <c r="G26" s="29"/>
      <c r="H26" s="29"/>
    </row>
    <row r="27" ht="25" customHeight="1">
      <c r="A27" s="30"/>
      <c r="B27" s="33"/>
      <c r="C27" s="29"/>
      <c r="D27" s="29"/>
      <c r="E27" s="29"/>
      <c r="F27" s="29"/>
      <c r="G27" s="29"/>
      <c r="H27" s="29"/>
    </row>
    <row r="28" ht="25" customHeight="1">
      <c r="A28" s="30"/>
      <c r="B28" s="33"/>
      <c r="C28" s="29"/>
      <c r="D28" s="29"/>
      <c r="E28" s="29"/>
      <c r="F28" s="29"/>
      <c r="G28" s="29"/>
      <c r="H28" s="29"/>
    </row>
    <row r="29" ht="25" customHeight="1">
      <c r="A29" s="30"/>
      <c r="B29" s="33"/>
      <c r="C29" s="29"/>
      <c r="D29" s="29"/>
      <c r="E29" s="29"/>
      <c r="F29" s="29"/>
      <c r="G29" s="29"/>
      <c r="H29" s="29"/>
    </row>
    <row r="30" ht="25" customHeight="1">
      <c r="A30" s="30"/>
      <c r="B30" s="33"/>
      <c r="C30" s="29"/>
      <c r="D30" s="29"/>
      <c r="E30" s="29"/>
      <c r="F30" s="29"/>
      <c r="G30" s="29"/>
      <c r="H30" s="29"/>
    </row>
    <row r="31" ht="25" customHeight="1">
      <c r="A31" s="30"/>
      <c r="B31" s="33"/>
      <c r="C31" s="29"/>
      <c r="D31" s="29"/>
      <c r="E31" s="29"/>
      <c r="F31" s="29"/>
      <c r="G31" s="29"/>
      <c r="H31" s="29"/>
    </row>
    <row r="32" ht="25" customHeight="1">
      <c r="A32" s="30"/>
      <c r="B32" s="33"/>
      <c r="C32" s="29"/>
      <c r="D32" s="29"/>
      <c r="E32" s="29"/>
      <c r="F32" s="29"/>
      <c r="G32" s="29"/>
      <c r="H32" s="29"/>
    </row>
    <row r="33" ht="25" customHeight="1">
      <c r="A33" s="30"/>
      <c r="B33" s="33"/>
      <c r="C33" s="29"/>
      <c r="D33" s="29"/>
      <c r="E33" s="29"/>
      <c r="F33" s="29"/>
      <c r="G33" s="29"/>
      <c r="H33" s="29"/>
    </row>
    <row r="34" ht="25" customHeight="1">
      <c r="A34" s="30"/>
      <c r="B34" s="33"/>
      <c r="C34" s="29"/>
      <c r="D34" s="29"/>
      <c r="E34" s="29"/>
      <c r="F34" s="29"/>
      <c r="G34" s="29"/>
      <c r="H34" s="29"/>
    </row>
    <row r="35" ht="25" customHeight="1">
      <c r="A35" s="30"/>
      <c r="B35" s="33"/>
      <c r="C35" s="29"/>
      <c r="D35" s="29"/>
      <c r="E35" s="29"/>
      <c r="F35" s="29"/>
      <c r="G35" s="29"/>
      <c r="H35" s="29"/>
    </row>
    <row r="36" ht="25" customHeight="1">
      <c r="A36" s="30"/>
      <c r="B36" s="33"/>
      <c r="C36" s="29"/>
      <c r="D36" s="29"/>
      <c r="E36" s="29"/>
      <c r="F36" s="29"/>
      <c r="G36" s="29"/>
      <c r="H36" s="29"/>
    </row>
    <row r="37" ht="25" customHeight="1">
      <c r="A37" s="30"/>
      <c r="B37" s="33"/>
      <c r="C37" s="29"/>
      <c r="D37" s="29"/>
      <c r="E37" s="29"/>
      <c r="F37" s="29"/>
      <c r="G37" s="29"/>
      <c r="H37" s="29"/>
    </row>
    <row r="38" ht="25" customHeight="1">
      <c r="A38" s="30"/>
      <c r="B38" s="33"/>
      <c r="C38" s="29"/>
      <c r="D38" s="29"/>
      <c r="E38" s="29"/>
      <c r="F38" s="29"/>
      <c r="G38" s="29"/>
      <c r="H38" s="29"/>
    </row>
    <row r="39" ht="25" customHeight="1">
      <c r="A39" s="30"/>
      <c r="B39" s="33"/>
      <c r="C39" s="29"/>
      <c r="D39" s="29"/>
      <c r="E39" s="29"/>
      <c r="F39" s="29"/>
      <c r="G39" s="29"/>
      <c r="H39" s="29"/>
    </row>
    <row r="40" ht="25" customHeight="1">
      <c r="A40" s="30"/>
      <c r="B40" s="33"/>
      <c r="C40" s="29"/>
      <c r="D40" s="29"/>
      <c r="E40" s="29"/>
      <c r="F40" s="29"/>
      <c r="G40" s="29"/>
      <c r="H40" s="29"/>
    </row>
    <row r="41" ht="25" customHeight="1">
      <c r="A41" s="30"/>
      <c r="B41" s="33"/>
      <c r="C41" s="29"/>
      <c r="D41" s="29"/>
      <c r="E41" s="29"/>
      <c r="F41" s="29"/>
      <c r="G41" s="29"/>
      <c r="H41" s="29"/>
    </row>
    <row r="42" ht="25" customHeight="1">
      <c r="A42" s="30"/>
      <c r="B42" s="33"/>
      <c r="C42" s="29"/>
      <c r="D42" s="29"/>
      <c r="E42" s="29"/>
      <c r="F42" s="29"/>
      <c r="G42" s="29"/>
      <c r="H42" s="29"/>
    </row>
    <row r="43" ht="25" customHeight="1">
      <c r="A43" s="30"/>
      <c r="B43" s="33"/>
      <c r="C43" s="29"/>
      <c r="D43" s="29"/>
      <c r="E43" s="29"/>
      <c r="F43" s="29"/>
      <c r="G43" s="29"/>
      <c r="H43" s="29"/>
    </row>
    <row r="44" ht="25" customHeight="1">
      <c r="A44" s="30"/>
      <c r="B44" s="33"/>
      <c r="C44" s="29"/>
      <c r="D44" s="29"/>
      <c r="E44" s="29"/>
      <c r="F44" s="29"/>
      <c r="G44" s="29"/>
      <c r="H44" s="29"/>
    </row>
    <row r="45" ht="25" customHeight="1">
      <c r="A45" s="30"/>
      <c r="B45" s="33"/>
      <c r="C45" s="29"/>
      <c r="D45" s="29"/>
      <c r="E45" s="29"/>
      <c r="F45" s="29"/>
      <c r="G45" s="29"/>
      <c r="H45" s="29"/>
    </row>
    <row r="46" ht="25" customHeight="1">
      <c r="A46" s="30"/>
      <c r="B46" s="33"/>
      <c r="C46" s="29"/>
      <c r="D46" s="29"/>
      <c r="E46" s="29"/>
      <c r="F46" s="29"/>
      <c r="G46" s="29"/>
      <c r="H46" s="29"/>
    </row>
    <row r="47" ht="25" customHeight="1">
      <c r="A47" s="30"/>
      <c r="B47" s="33"/>
      <c r="C47" s="29"/>
      <c r="D47" s="29"/>
      <c r="E47" s="29"/>
      <c r="F47" s="29"/>
      <c r="G47" s="29"/>
      <c r="H47" s="29"/>
    </row>
    <row r="48" ht="25" customHeight="1">
      <c r="A48" s="30"/>
      <c r="B48" s="33"/>
      <c r="C48" s="29"/>
      <c r="D48" s="29"/>
      <c r="E48" s="29"/>
      <c r="F48" s="29"/>
      <c r="G48" s="29"/>
      <c r="H48" s="29"/>
    </row>
    <row r="49" ht="25" customHeight="1">
      <c r="A49" s="30"/>
      <c r="B49" s="33"/>
      <c r="C49" s="29"/>
      <c r="D49" s="29"/>
      <c r="E49" s="29"/>
      <c r="F49" s="29"/>
      <c r="G49" s="29"/>
      <c r="H49" s="29"/>
    </row>
    <row r="50" ht="25" customHeight="1">
      <c r="A50" s="30"/>
      <c r="B50" s="33"/>
      <c r="C50" s="29"/>
      <c r="D50" s="29"/>
      <c r="E50" s="29"/>
      <c r="F50" s="29"/>
      <c r="G50" s="29"/>
      <c r="H50" s="29"/>
    </row>
    <row r="51" ht="25" customHeight="1">
      <c r="A51" s="30"/>
      <c r="B51" s="33"/>
      <c r="C51" s="29"/>
      <c r="D51" s="29"/>
      <c r="E51" s="29"/>
      <c r="F51" s="29"/>
      <c r="G51" s="29"/>
      <c r="H51" s="29"/>
    </row>
    <row r="52" ht="25" customHeight="1">
      <c r="A52" s="30"/>
      <c r="B52" s="33"/>
      <c r="C52" s="29"/>
      <c r="D52" s="29"/>
      <c r="E52" s="29"/>
      <c r="F52" s="29"/>
      <c r="G52" s="29"/>
      <c r="H52" s="29"/>
    </row>
    <row r="53" ht="25" customHeight="1">
      <c r="A53" s="30"/>
      <c r="B53" s="33"/>
      <c r="C53" s="29"/>
      <c r="D53" s="29"/>
      <c r="E53" s="29"/>
      <c r="F53" s="29"/>
      <c r="G53" s="29"/>
      <c r="H53" s="29"/>
    </row>
    <row r="54" ht="25" customHeight="1">
      <c r="A54" s="30"/>
      <c r="B54" s="33"/>
      <c r="C54" s="29"/>
      <c r="D54" s="29"/>
      <c r="E54" s="29"/>
      <c r="F54" s="29"/>
      <c r="G54" s="29"/>
      <c r="H54" s="29"/>
    </row>
    <row r="55" ht="25" customHeight="1">
      <c r="A55" s="30"/>
      <c r="B55" s="33"/>
      <c r="C55" s="29"/>
      <c r="D55" s="29"/>
      <c r="E55" s="29"/>
      <c r="F55" s="29"/>
      <c r="G55" s="29"/>
      <c r="H55" s="29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dataValidations count="1">
    <dataValidation type="list" sqref="G6:G55">
      <formula1>"Planned,In progress,Done"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4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</cols>
  <sheetData>
    <row r="1" ht="42" customHeight="1">
      <c r="A1" s="4" t="str">
        <v>TASKS AND OWNERS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Task</v>
      </c>
      <c r="B5" s="17" t="str">
        <v>Owner</v>
      </c>
      <c r="C5" s="17" t="str">
        <v>Deadline</v>
      </c>
      <c r="D5" s="17" t="str">
        <v>Status</v>
      </c>
      <c r="E5" s="17" t="str">
        <v>Priority</v>
      </c>
      <c r="F5" s="17" t="str">
        <v>Depends on</v>
      </c>
      <c r="G5" s="17" t="str">
        <v>Note</v>
      </c>
      <c r="H5" s="3"/>
    </row>
    <row r="6" ht="25" customHeight="1">
      <c r="A6" s="29" t="str">
        <v>Confirm venue</v>
      </c>
      <c r="B6" s="29" t="str">
        <v>Host</v>
      </c>
      <c r="C6" s="30" t="n">
        <v>46332</v>
      </c>
      <c r="D6" s="29" t="str">
        <v>Done</v>
      </c>
      <c r="E6" s="29" t="str">
        <v>High</v>
      </c>
      <c r="F6" s="29" t="str"/>
      <c r="G6" s="29" t="str"/>
      <c r="H6" s="3"/>
    </row>
    <row r="7" ht="25" customHeight="1">
      <c r="A7" s="29" t="str">
        <v>Guest count and dietary needs</v>
      </c>
      <c r="B7" s="29" t="str">
        <v>Host</v>
      </c>
      <c r="C7" s="30" t="n">
        <v>46339</v>
      </c>
      <c r="D7" s="29" t="str">
        <v>In progress</v>
      </c>
      <c r="E7" s="29" t="str">
        <v>High</v>
      </c>
      <c r="F7" s="29" t="str"/>
      <c r="G7" s="29" t="str"/>
      <c r="H7" s="3"/>
    </row>
    <row r="8" ht="25" customHeight="1">
      <c r="A8" s="29" t="str">
        <v>Staff brief</v>
      </c>
      <c r="B8" s="29" t="str">
        <v>Event lead</v>
      </c>
      <c r="C8" s="30" t="n">
        <v>46344</v>
      </c>
      <c r="D8" s="29" t="str">
        <v>Not started</v>
      </c>
      <c r="E8" s="29" t="str">
        <v>Normal</v>
      </c>
      <c r="F8" s="29" t="str">
        <v>Guest count</v>
      </c>
      <c r="G8" s="29" t="str"/>
      <c r="H8" s="3"/>
    </row>
    <row r="9" ht="25" customHeight="1">
      <c r="A9" s="29"/>
      <c r="B9" s="29"/>
      <c r="C9" s="30"/>
      <c r="D9" s="29"/>
      <c r="E9" s="29"/>
      <c r="F9" s="29"/>
      <c r="G9" s="29"/>
      <c r="H9" s="3"/>
    </row>
    <row r="10" ht="25" customHeight="1">
      <c r="A10" s="29"/>
      <c r="B10" s="29"/>
      <c r="C10" s="30"/>
      <c r="D10" s="29"/>
      <c r="E10" s="29"/>
      <c r="F10" s="29"/>
      <c r="G10" s="29"/>
      <c r="H10" s="3"/>
    </row>
    <row r="11" ht="25" customHeight="1">
      <c r="A11" s="29"/>
      <c r="B11" s="29"/>
      <c r="C11" s="30"/>
      <c r="D11" s="29"/>
      <c r="E11" s="29"/>
      <c r="F11" s="29"/>
      <c r="G11" s="29"/>
      <c r="H11" s="3"/>
    </row>
    <row r="12" ht="25" customHeight="1">
      <c r="A12" s="29"/>
      <c r="B12" s="29"/>
      <c r="C12" s="30"/>
      <c r="D12" s="29"/>
      <c r="E12" s="29"/>
      <c r="F12" s="29"/>
      <c r="G12" s="29"/>
      <c r="H12" s="3"/>
    </row>
    <row r="13" ht="25" customHeight="1">
      <c r="A13" s="29"/>
      <c r="B13" s="29"/>
      <c r="C13" s="30"/>
      <c r="D13" s="29"/>
      <c r="E13" s="29"/>
      <c r="F13" s="29"/>
      <c r="G13" s="29"/>
      <c r="H13" s="3"/>
    </row>
    <row r="14" ht="25" customHeight="1">
      <c r="A14" s="29"/>
      <c r="B14" s="29"/>
      <c r="C14" s="30"/>
      <c r="D14" s="29"/>
      <c r="E14" s="29"/>
      <c r="F14" s="29"/>
      <c r="G14" s="29"/>
      <c r="H14" s="3"/>
    </row>
    <row r="15" ht="25" customHeight="1">
      <c r="A15" s="29"/>
      <c r="B15" s="29"/>
      <c r="C15" s="30"/>
      <c r="D15" s="29"/>
      <c r="E15" s="29"/>
      <c r="F15" s="29"/>
      <c r="G15" s="29"/>
      <c r="H15" s="3"/>
    </row>
    <row r="16" ht="25" customHeight="1">
      <c r="A16" s="29"/>
      <c r="B16" s="29"/>
      <c r="C16" s="30"/>
      <c r="D16" s="29"/>
      <c r="E16" s="29"/>
      <c r="F16" s="29"/>
      <c r="G16" s="29"/>
      <c r="H16" s="3"/>
    </row>
    <row r="17" ht="25" customHeight="1">
      <c r="A17" s="29"/>
      <c r="B17" s="29"/>
      <c r="C17" s="30"/>
      <c r="D17" s="29"/>
      <c r="E17" s="29"/>
      <c r="F17" s="29"/>
      <c r="G17" s="29"/>
      <c r="H17" s="3"/>
    </row>
    <row r="18" ht="25" customHeight="1">
      <c r="A18" s="29"/>
      <c r="B18" s="29"/>
      <c r="C18" s="30"/>
      <c r="D18" s="29"/>
      <c r="E18" s="29"/>
      <c r="F18" s="29"/>
      <c r="G18" s="29"/>
      <c r="H18" s="3"/>
    </row>
    <row r="19" ht="25" customHeight="1">
      <c r="A19" s="29"/>
      <c r="B19" s="29"/>
      <c r="C19" s="30"/>
      <c r="D19" s="29"/>
      <c r="E19" s="29"/>
      <c r="F19" s="29"/>
      <c r="G19" s="29"/>
      <c r="H19" s="3"/>
    </row>
    <row r="20" ht="25" customHeight="1">
      <c r="A20" s="29"/>
      <c r="B20" s="29"/>
      <c r="C20" s="30"/>
      <c r="D20" s="29"/>
      <c r="E20" s="29"/>
      <c r="F20" s="29"/>
      <c r="G20" s="29"/>
      <c r="H20" s="3"/>
    </row>
    <row r="21" ht="25" customHeight="1">
      <c r="A21" s="29"/>
      <c r="B21" s="29"/>
      <c r="C21" s="30"/>
      <c r="D21" s="29"/>
      <c r="E21" s="29"/>
      <c r="F21" s="29"/>
      <c r="G21" s="29"/>
      <c r="H21" s="3"/>
    </row>
    <row r="22" ht="25" customHeight="1">
      <c r="A22" s="29"/>
      <c r="B22" s="29"/>
      <c r="C22" s="30"/>
      <c r="D22" s="29"/>
      <c r="E22" s="29"/>
      <c r="F22" s="29"/>
      <c r="G22" s="29"/>
      <c r="H22" s="3"/>
    </row>
    <row r="23" ht="25" customHeight="1">
      <c r="A23" s="29"/>
      <c r="B23" s="29"/>
      <c r="C23" s="30"/>
      <c r="D23" s="29"/>
      <c r="E23" s="29"/>
      <c r="F23" s="29"/>
      <c r="G23" s="29"/>
      <c r="H23" s="3"/>
    </row>
    <row r="24" ht="25" customHeight="1">
      <c r="A24" s="29"/>
      <c r="B24" s="29"/>
      <c r="C24" s="30"/>
      <c r="D24" s="29"/>
      <c r="E24" s="29"/>
      <c r="F24" s="29"/>
      <c r="G24" s="29"/>
      <c r="H24" s="3"/>
    </row>
    <row r="25" ht="25" customHeight="1">
      <c r="A25" s="29"/>
      <c r="B25" s="29"/>
      <c r="C25" s="30"/>
      <c r="D25" s="29"/>
      <c r="E25" s="29"/>
      <c r="F25" s="29"/>
      <c r="G25" s="29"/>
      <c r="H25" s="3"/>
    </row>
    <row r="26" ht="25" customHeight="1">
      <c r="A26" s="29"/>
      <c r="B26" s="29"/>
      <c r="C26" s="30"/>
      <c r="D26" s="29"/>
      <c r="E26" s="29"/>
      <c r="F26" s="29"/>
      <c r="G26" s="29"/>
      <c r="H26" s="3"/>
    </row>
    <row r="27" ht="25" customHeight="1">
      <c r="A27" s="29"/>
      <c r="B27" s="29"/>
      <c r="C27" s="30"/>
      <c r="D27" s="29"/>
      <c r="E27" s="29"/>
      <c r="F27" s="29"/>
      <c r="G27" s="29"/>
      <c r="H27" s="3"/>
    </row>
    <row r="28" ht="25" customHeight="1">
      <c r="A28" s="29"/>
      <c r="B28" s="29"/>
      <c r="C28" s="30"/>
      <c r="D28" s="29"/>
      <c r="E28" s="29"/>
      <c r="F28" s="29"/>
      <c r="G28" s="29"/>
      <c r="H28" s="3"/>
    </row>
    <row r="29" ht="25" customHeight="1">
      <c r="A29" s="29"/>
      <c r="B29" s="29"/>
      <c r="C29" s="30"/>
      <c r="D29" s="29"/>
      <c r="E29" s="29"/>
      <c r="F29" s="29"/>
      <c r="G29" s="29"/>
      <c r="H29" s="3"/>
    </row>
    <row r="30" ht="25" customHeight="1">
      <c r="A30" s="29"/>
      <c r="B30" s="29"/>
      <c r="C30" s="30"/>
      <c r="D30" s="29"/>
      <c r="E30" s="29"/>
      <c r="F30" s="29"/>
      <c r="G30" s="29"/>
      <c r="H30" s="3"/>
    </row>
    <row r="31" ht="25" customHeight="1">
      <c r="A31" s="29"/>
      <c r="B31" s="29"/>
      <c r="C31" s="30"/>
      <c r="D31" s="29"/>
      <c r="E31" s="29"/>
      <c r="F31" s="29"/>
      <c r="G31" s="29"/>
      <c r="H31" s="3"/>
    </row>
    <row r="32" ht="25" customHeight="1">
      <c r="A32" s="29"/>
      <c r="B32" s="29"/>
      <c r="C32" s="30"/>
      <c r="D32" s="29"/>
      <c r="E32" s="29"/>
      <c r="F32" s="29"/>
      <c r="G32" s="29"/>
      <c r="H32" s="3"/>
    </row>
    <row r="33" ht="25" customHeight="1">
      <c r="A33" s="29"/>
      <c r="B33" s="29"/>
      <c r="C33" s="30"/>
      <c r="D33" s="29"/>
      <c r="E33" s="29"/>
      <c r="F33" s="29"/>
      <c r="G33" s="29"/>
      <c r="H33" s="3"/>
    </row>
    <row r="34" ht="25" customHeight="1">
      <c r="A34" s="29"/>
      <c r="B34" s="29"/>
      <c r="C34" s="30"/>
      <c r="D34" s="29"/>
      <c r="E34" s="29"/>
      <c r="F34" s="29"/>
      <c r="G34" s="29"/>
      <c r="H34" s="3"/>
    </row>
    <row r="35" ht="25" customHeight="1">
      <c r="A35" s="29"/>
      <c r="B35" s="29"/>
      <c r="C35" s="30"/>
      <c r="D35" s="29"/>
      <c r="E35" s="29"/>
      <c r="F35" s="29"/>
      <c r="G35" s="29"/>
      <c r="H35" s="3"/>
    </row>
    <row r="36" ht="25" customHeight="1">
      <c r="A36" s="29"/>
      <c r="B36" s="29"/>
      <c r="C36" s="30"/>
      <c r="D36" s="29"/>
      <c r="E36" s="29"/>
      <c r="F36" s="29"/>
      <c r="G36" s="29"/>
      <c r="H36" s="3"/>
    </row>
    <row r="37" ht="25" customHeight="1">
      <c r="A37" s="29"/>
      <c r="B37" s="29"/>
      <c r="C37" s="30"/>
      <c r="D37" s="29"/>
      <c r="E37" s="29"/>
      <c r="F37" s="29"/>
      <c r="G37" s="29"/>
      <c r="H37" s="3"/>
    </row>
    <row r="38" ht="25" customHeight="1">
      <c r="A38" s="29"/>
      <c r="B38" s="29"/>
      <c r="C38" s="30"/>
      <c r="D38" s="29"/>
      <c r="E38" s="29"/>
      <c r="F38" s="29"/>
      <c r="G38" s="29"/>
      <c r="H38" s="3"/>
    </row>
    <row r="39" ht="25" customHeight="1">
      <c r="A39" s="29"/>
      <c r="B39" s="29"/>
      <c r="C39" s="30"/>
      <c r="D39" s="29"/>
      <c r="E39" s="29"/>
      <c r="F39" s="29"/>
      <c r="G39" s="29"/>
      <c r="H39" s="3"/>
    </row>
    <row r="40" ht="25" customHeight="1">
      <c r="A40" s="29"/>
      <c r="B40" s="29"/>
      <c r="C40" s="30"/>
      <c r="D40" s="29"/>
      <c r="E40" s="29"/>
      <c r="F40" s="29"/>
      <c r="G40" s="29"/>
      <c r="H40" s="3"/>
    </row>
    <row r="41" ht="25" customHeight="1">
      <c r="A41" s="29"/>
      <c r="B41" s="29"/>
      <c r="C41" s="30"/>
      <c r="D41" s="29"/>
      <c r="E41" s="29"/>
      <c r="F41" s="29"/>
      <c r="G41" s="29"/>
      <c r="H41" s="3"/>
    </row>
    <row r="42" ht="25" customHeight="1">
      <c r="A42" s="29"/>
      <c r="B42" s="29"/>
      <c r="C42" s="30"/>
      <c r="D42" s="29"/>
      <c r="E42" s="29"/>
      <c r="F42" s="29"/>
      <c r="G42" s="29"/>
      <c r="H42" s="3"/>
    </row>
    <row r="43" ht="25" customHeight="1">
      <c r="A43" s="29"/>
      <c r="B43" s="29"/>
      <c r="C43" s="30"/>
      <c r="D43" s="29"/>
      <c r="E43" s="29"/>
      <c r="F43" s="29"/>
      <c r="G43" s="29"/>
      <c r="H43" s="3"/>
    </row>
    <row r="44" ht="25" customHeight="1">
      <c r="A44" s="29"/>
      <c r="B44" s="29"/>
      <c r="C44" s="30"/>
      <c r="D44" s="29"/>
      <c r="E44" s="29"/>
      <c r="F44" s="29"/>
      <c r="G44" s="29"/>
      <c r="H44" s="3"/>
    </row>
    <row r="45" ht="25" customHeight="1">
      <c r="A45" s="29"/>
      <c r="B45" s="29"/>
      <c r="C45" s="30"/>
      <c r="D45" s="29"/>
      <c r="E45" s="29"/>
      <c r="F45" s="29"/>
      <c r="G45" s="29"/>
      <c r="H45" s="3"/>
    </row>
    <row r="46" ht="25" customHeight="1">
      <c r="A46" s="29"/>
      <c r="B46" s="29"/>
      <c r="C46" s="30"/>
      <c r="D46" s="29"/>
      <c r="E46" s="29"/>
      <c r="F46" s="29"/>
      <c r="G46" s="29"/>
      <c r="H46" s="3"/>
    </row>
    <row r="47" ht="25" customHeight="1">
      <c r="A47" s="29"/>
      <c r="B47" s="29"/>
      <c r="C47" s="30"/>
      <c r="D47" s="29"/>
      <c r="E47" s="29"/>
      <c r="F47" s="29"/>
      <c r="G47" s="29"/>
      <c r="H47" s="3"/>
    </row>
    <row r="48" ht="25" customHeight="1">
      <c r="A48" s="29"/>
      <c r="B48" s="29"/>
      <c r="C48" s="30"/>
      <c r="D48" s="29"/>
      <c r="E48" s="29"/>
      <c r="F48" s="29"/>
      <c r="G48" s="29"/>
      <c r="H48" s="3"/>
    </row>
    <row r="49" ht="25" customHeight="1">
      <c r="A49" s="29"/>
      <c r="B49" s="29"/>
      <c r="C49" s="30"/>
      <c r="D49" s="29"/>
      <c r="E49" s="29"/>
      <c r="F49" s="29"/>
      <c r="G49" s="29"/>
      <c r="H49" s="3"/>
    </row>
    <row r="50" ht="25" customHeight="1">
      <c r="A50" s="29"/>
      <c r="B50" s="29"/>
      <c r="C50" s="30"/>
      <c r="D50" s="29"/>
      <c r="E50" s="29"/>
      <c r="F50" s="29"/>
      <c r="G50" s="29"/>
      <c r="H50" s="3"/>
    </row>
    <row r="51" ht="25" customHeight="1">
      <c r="A51" s="29"/>
      <c r="B51" s="29"/>
      <c r="C51" s="30"/>
      <c r="D51" s="29"/>
      <c r="E51" s="29"/>
      <c r="F51" s="29"/>
      <c r="G51" s="29"/>
      <c r="H51" s="3"/>
    </row>
    <row r="52" ht="25" customHeight="1">
      <c r="A52" s="29"/>
      <c r="B52" s="29"/>
      <c r="C52" s="30"/>
      <c r="D52" s="29"/>
      <c r="E52" s="29"/>
      <c r="F52" s="29"/>
      <c r="G52" s="29"/>
      <c r="H52" s="3"/>
    </row>
    <row r="53" ht="25" customHeight="1">
      <c r="A53" s="29"/>
      <c r="B53" s="29"/>
      <c r="C53" s="30"/>
      <c r="D53" s="29"/>
      <c r="E53" s="29"/>
      <c r="F53" s="29"/>
      <c r="G53" s="29"/>
      <c r="H53" s="3"/>
    </row>
    <row r="54" ht="25" customHeight="1">
      <c r="A54" s="29"/>
      <c r="B54" s="29"/>
      <c r="C54" s="30"/>
      <c r="D54" s="29"/>
      <c r="E54" s="29"/>
      <c r="F54" s="29"/>
      <c r="G54" s="29"/>
      <c r="H54" s="3"/>
    </row>
    <row r="55" ht="25" customHeight="1">
      <c r="A55" s="29"/>
      <c r="B55" s="29"/>
      <c r="C55" s="30"/>
      <c r="D55" s="29"/>
      <c r="E55" s="29"/>
      <c r="F55" s="29"/>
      <c r="G55" s="29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conditionalFormatting sqref="D6:D55">
    <cfRule type="containsText" dxfId="1" priority="1" operator="containsText" text="Done"/>
  </conditionalFormatting>
  <dataValidations count="2">
    <dataValidation type="list" sqref="D6:D55">
      <formula1>"Not started,In progress,Done"</formula1>
    </dataValidation>
    <dataValidation type="list" sqref="E6:E55">
      <formula1>"High,Normal,Low"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29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</cols>
  <sheetData>
    <row r="1" ht="42" customHeight="1">
      <c r="A1" s="4" t="str">
        <v>BUDGET AND PAYMENTS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Category</v>
      </c>
      <c r="B5" s="17" t="str">
        <v>Description</v>
      </c>
      <c r="C5" s="17" t="str">
        <v>Plan incl. VAT</v>
      </c>
      <c r="D5" s="17" t="str">
        <v>Actual incl. VAT</v>
      </c>
      <c r="E5" s="17" t="str">
        <v>Variance</v>
      </c>
      <c r="F5" s="17" t="str">
        <v>Paid</v>
      </c>
      <c r="G5" s="17" t="str">
        <v>Outstanding</v>
      </c>
      <c r="H5" s="17" t="str">
        <v>Note</v>
      </c>
    </row>
    <row r="6" ht="25" customHeight="1">
      <c r="A6" s="29" t="str">
        <v>Staffing</v>
      </c>
      <c r="B6" s="29" t="str">
        <v>From staffing tab</v>
      </c>
      <c r="C6" s="27" t="n">
        <f>SUM('Staffing'!L6:L77)</f>
        <v>5725</v>
      </c>
      <c r="D6" s="34"/>
      <c r="E6" s="27" t="str">
        <f>IF(D6="","",D6-C6)</f>
      </c>
      <c r="F6" s="34"/>
      <c r="G6" s="27" t="str">
        <f>IF(D6="","",MAX(0,D6-F6))</f>
      </c>
      <c r="H6" s="29"/>
    </row>
    <row r="7" ht="25" customHeight="1">
      <c r="A7" s="29" t="str">
        <v>Venue</v>
      </c>
      <c r="B7" s="29" t="str">
        <v>Example budget</v>
      </c>
      <c r="C7" s="34" t="n">
        <v>4000</v>
      </c>
      <c r="D7" s="34"/>
      <c r="E7" s="27" t="str">
        <f>IF(D7="","",D7-C7)</f>
      </c>
      <c r="F7" s="34"/>
      <c r="G7" s="27" t="str">
        <f>IF(D7="","",MAX(0,D7-F7))</f>
      </c>
      <c r="H7" s="29"/>
    </row>
    <row r="8" ht="25" customHeight="1">
      <c r="A8" s="29" t="str">
        <v>Food</v>
      </c>
      <c r="B8" s="29" t="str">
        <v>Example budget</v>
      </c>
      <c r="C8" s="34" t="n">
        <v>3000</v>
      </c>
      <c r="D8" s="34"/>
      <c r="E8" s="27" t="str">
        <f>IF(D8="","",D8-C8)</f>
      </c>
      <c r="F8" s="34"/>
      <c r="G8" s="27" t="str">
        <f>IF(D8="","",MAX(0,D8-F8))</f>
      </c>
      <c r="H8" s="29"/>
    </row>
    <row r="9" ht="25" customHeight="1">
      <c r="A9" s="29"/>
      <c r="B9" s="29"/>
      <c r="C9" s="34"/>
      <c r="D9" s="34"/>
      <c r="E9" s="27" t="str">
        <f>IF(D9="","",D9-C9)</f>
      </c>
      <c r="F9" s="34"/>
      <c r="G9" s="27" t="str">
        <f>IF(D9="","",MAX(0,D9-F9))</f>
      </c>
      <c r="H9" s="29"/>
    </row>
    <row r="10" ht="25" customHeight="1">
      <c r="A10" s="29"/>
      <c r="B10" s="29"/>
      <c r="C10" s="34"/>
      <c r="D10" s="34"/>
      <c r="E10" s="27" t="str">
        <f>IF(D10="","",D10-C10)</f>
      </c>
      <c r="F10" s="34"/>
      <c r="G10" s="27" t="str">
        <f>IF(D10="","",MAX(0,D10-F10))</f>
      </c>
      <c r="H10" s="29"/>
    </row>
    <row r="11" ht="25" customHeight="1">
      <c r="A11" s="29"/>
      <c r="B11" s="29"/>
      <c r="C11" s="34"/>
      <c r="D11" s="34"/>
      <c r="E11" s="27" t="str">
        <f>IF(D11="","",D11-C11)</f>
      </c>
      <c r="F11" s="34"/>
      <c r="G11" s="27" t="str">
        <f>IF(D11="","",MAX(0,D11-F11))</f>
      </c>
      <c r="H11" s="29"/>
    </row>
    <row r="12" ht="25" customHeight="1">
      <c r="A12" s="29"/>
      <c r="B12" s="29"/>
      <c r="C12" s="34"/>
      <c r="D12" s="34"/>
      <c r="E12" s="27" t="str">
        <f>IF(D12="","",D12-C12)</f>
      </c>
      <c r="F12" s="34"/>
      <c r="G12" s="27" t="str">
        <f>IF(D12="","",MAX(0,D12-F12))</f>
      </c>
      <c r="H12" s="29"/>
    </row>
    <row r="13" ht="25" customHeight="1">
      <c r="A13" s="29"/>
      <c r="B13" s="29"/>
      <c r="C13" s="34"/>
      <c r="D13" s="34"/>
      <c r="E13" s="27" t="str">
        <f>IF(D13="","",D13-C13)</f>
      </c>
      <c r="F13" s="34"/>
      <c r="G13" s="27" t="str">
        <f>IF(D13="","",MAX(0,D13-F13))</f>
      </c>
      <c r="H13" s="29"/>
    </row>
    <row r="14" ht="25" customHeight="1">
      <c r="A14" s="29"/>
      <c r="B14" s="29"/>
      <c r="C14" s="34"/>
      <c r="D14" s="34"/>
      <c r="E14" s="27" t="str">
        <f>IF(D14="","",D14-C14)</f>
      </c>
      <c r="F14" s="34"/>
      <c r="G14" s="27" t="str">
        <f>IF(D14="","",MAX(0,D14-F14))</f>
      </c>
      <c r="H14" s="29"/>
    </row>
    <row r="15" ht="25" customHeight="1">
      <c r="A15" s="29"/>
      <c r="B15" s="29"/>
      <c r="C15" s="34"/>
      <c r="D15" s="34"/>
      <c r="E15" s="27" t="str">
        <f>IF(D15="","",D15-C15)</f>
      </c>
      <c r="F15" s="34"/>
      <c r="G15" s="27" t="str">
        <f>IF(D15="","",MAX(0,D15-F15))</f>
      </c>
      <c r="H15" s="29"/>
    </row>
    <row r="16" ht="25" customHeight="1">
      <c r="A16" s="29"/>
      <c r="B16" s="29"/>
      <c r="C16" s="34"/>
      <c r="D16" s="34"/>
      <c r="E16" s="27" t="str">
        <f>IF(D16="","",D16-C16)</f>
      </c>
      <c r="F16" s="34"/>
      <c r="G16" s="27" t="str">
        <f>IF(D16="","",MAX(0,D16-F16))</f>
      </c>
      <c r="H16" s="29"/>
    </row>
    <row r="17" ht="25" customHeight="1">
      <c r="A17" s="29"/>
      <c r="B17" s="29"/>
      <c r="C17" s="34"/>
      <c r="D17" s="34"/>
      <c r="E17" s="27" t="str">
        <f>IF(D17="","",D17-C17)</f>
      </c>
      <c r="F17" s="34"/>
      <c r="G17" s="27" t="str">
        <f>IF(D17="","",MAX(0,D17-F17))</f>
      </c>
      <c r="H17" s="29"/>
    </row>
    <row r="18" ht="25" customHeight="1">
      <c r="A18" s="29"/>
      <c r="B18" s="29"/>
      <c r="C18" s="34"/>
      <c r="D18" s="34"/>
      <c r="E18" s="27" t="str">
        <f>IF(D18="","",D18-C18)</f>
      </c>
      <c r="F18" s="34"/>
      <c r="G18" s="27" t="str">
        <f>IF(D18="","",MAX(0,D18-F18))</f>
      </c>
      <c r="H18" s="29"/>
    </row>
    <row r="19" ht="25" customHeight="1">
      <c r="A19" s="29"/>
      <c r="B19" s="29"/>
      <c r="C19" s="34"/>
      <c r="D19" s="34"/>
      <c r="E19" s="27" t="str">
        <f>IF(D19="","",D19-C19)</f>
      </c>
      <c r="F19" s="34"/>
      <c r="G19" s="27" t="str">
        <f>IF(D19="","",MAX(0,D19-F19))</f>
      </c>
      <c r="H19" s="29"/>
    </row>
    <row r="20" ht="25" customHeight="1">
      <c r="A20" s="29"/>
      <c r="B20" s="29"/>
      <c r="C20" s="34"/>
      <c r="D20" s="34"/>
      <c r="E20" s="27" t="str">
        <f>IF(D20="","",D20-C20)</f>
      </c>
      <c r="F20" s="34"/>
      <c r="G20" s="27" t="str">
        <f>IF(D20="","",MAX(0,D20-F20))</f>
      </c>
      <c r="H20" s="29"/>
    </row>
    <row r="21" ht="25" customHeight="1">
      <c r="A21" s="29"/>
      <c r="B21" s="29"/>
      <c r="C21" s="34"/>
      <c r="D21" s="34"/>
      <c r="E21" s="27" t="str">
        <f>IF(D21="","",D21-C21)</f>
      </c>
      <c r="F21" s="34"/>
      <c r="G21" s="27" t="str">
        <f>IF(D21="","",MAX(0,D21-F21))</f>
      </c>
      <c r="H21" s="29"/>
    </row>
    <row r="22" ht="25" customHeight="1">
      <c r="A22" s="29"/>
      <c r="B22" s="29"/>
      <c r="C22" s="34"/>
      <c r="D22" s="34"/>
      <c r="E22" s="27" t="str">
        <f>IF(D22="","",D22-C22)</f>
      </c>
      <c r="F22" s="34"/>
      <c r="G22" s="27" t="str">
        <f>IF(D22="","",MAX(0,D22-F22))</f>
      </c>
      <c r="H22" s="29"/>
    </row>
    <row r="23" ht="25" customHeight="1">
      <c r="A23" s="29"/>
      <c r="B23" s="29"/>
      <c r="C23" s="34"/>
      <c r="D23" s="34"/>
      <c r="E23" s="27" t="str">
        <f>IF(D23="","",D23-C23)</f>
      </c>
      <c r="F23" s="34"/>
      <c r="G23" s="27" t="str">
        <f>IF(D23="","",MAX(0,D23-F23))</f>
      </c>
      <c r="H23" s="29"/>
    </row>
    <row r="24" ht="25" customHeight="1">
      <c r="A24" s="29"/>
      <c r="B24" s="29"/>
      <c r="C24" s="34"/>
      <c r="D24" s="34"/>
      <c r="E24" s="27" t="str">
        <f>IF(D24="","",D24-C24)</f>
      </c>
      <c r="F24" s="34"/>
      <c r="G24" s="27" t="str">
        <f>IF(D24="","",MAX(0,D24-F24))</f>
      </c>
      <c r="H24" s="29"/>
    </row>
    <row r="25" ht="25" customHeight="1">
      <c r="A25" s="29"/>
      <c r="B25" s="29"/>
      <c r="C25" s="34"/>
      <c r="D25" s="34"/>
      <c r="E25" s="27" t="str">
        <f>IF(D25="","",D25-C25)</f>
      </c>
      <c r="F25" s="34"/>
      <c r="G25" s="27" t="str">
        <f>IF(D25="","",MAX(0,D25-F25))</f>
      </c>
      <c r="H25" s="29"/>
    </row>
    <row r="26" ht="25" customHeight="1">
      <c r="A26" s="29"/>
      <c r="B26" s="29"/>
      <c r="C26" s="34"/>
      <c r="D26" s="34"/>
      <c r="E26" s="27" t="str">
        <f>IF(D26="","",D26-C26)</f>
      </c>
      <c r="F26" s="34"/>
      <c r="G26" s="27" t="str">
        <f>IF(D26="","",MAX(0,D26-F26))</f>
      </c>
      <c r="H26" s="29"/>
    </row>
    <row r="27" ht="25" customHeight="1">
      <c r="A27" s="29"/>
      <c r="B27" s="29"/>
      <c r="C27" s="34"/>
      <c r="D27" s="34"/>
      <c r="E27" s="27" t="str">
        <f>IF(D27="","",D27-C27)</f>
      </c>
      <c r="F27" s="34"/>
      <c r="G27" s="27" t="str">
        <f>IF(D27="","",MAX(0,D27-F27))</f>
      </c>
      <c r="H27" s="29"/>
    </row>
    <row r="28" ht="25" customHeight="1">
      <c r="A28" s="29"/>
      <c r="B28" s="29"/>
      <c r="C28" s="34"/>
      <c r="D28" s="34"/>
      <c r="E28" s="27" t="str">
        <f>IF(D28="","",D28-C28)</f>
      </c>
      <c r="F28" s="34"/>
      <c r="G28" s="27" t="str">
        <f>IF(D28="","",MAX(0,D28-F28))</f>
      </c>
      <c r="H28" s="29"/>
    </row>
    <row r="29" ht="25" customHeight="1">
      <c r="A29" s="29"/>
      <c r="B29" s="29"/>
      <c r="C29" s="34"/>
      <c r="D29" s="34"/>
      <c r="E29" s="27" t="str">
        <f>IF(D29="","",D29-C29)</f>
      </c>
      <c r="F29" s="34"/>
      <c r="G29" s="27" t="str">
        <f>IF(D29="","",MAX(0,D29-F29))</f>
      </c>
      <c r="H29" s="29"/>
    </row>
    <row r="30" ht="25" customHeight="1">
      <c r="A30" s="29"/>
      <c r="B30" s="29"/>
      <c r="C30" s="34"/>
      <c r="D30" s="34"/>
      <c r="E30" s="27" t="str">
        <f>IF(D30="","",D30-C30)</f>
      </c>
      <c r="F30" s="34"/>
      <c r="G30" s="27" t="str">
        <f>IF(D30="","",MAX(0,D30-F30))</f>
      </c>
      <c r="H30" s="29"/>
    </row>
    <row r="31" ht="25" customHeight="1">
      <c r="A31" s="29"/>
      <c r="B31" s="29"/>
      <c r="C31" s="34"/>
      <c r="D31" s="34"/>
      <c r="E31" s="27" t="str">
        <f>IF(D31="","",D31-C31)</f>
      </c>
      <c r="F31" s="34"/>
      <c r="G31" s="27" t="str">
        <f>IF(D31="","",MAX(0,D31-F31))</f>
      </c>
      <c r="H31" s="29"/>
    </row>
    <row r="32" ht="25" customHeight="1">
      <c r="A32" s="29"/>
      <c r="B32" s="29"/>
      <c r="C32" s="34"/>
      <c r="D32" s="34"/>
      <c r="E32" s="27" t="str">
        <f>IF(D32="","",D32-C32)</f>
      </c>
      <c r="F32" s="34"/>
      <c r="G32" s="27" t="str">
        <f>IF(D32="","",MAX(0,D32-F32))</f>
      </c>
      <c r="H32" s="29"/>
    </row>
    <row r="33" ht="25" customHeight="1">
      <c r="A33" s="29"/>
      <c r="B33" s="29"/>
      <c r="C33" s="34"/>
      <c r="D33" s="34"/>
      <c r="E33" s="27" t="str">
        <f>IF(D33="","",D33-C33)</f>
      </c>
      <c r="F33" s="34"/>
      <c r="G33" s="27" t="str">
        <f>IF(D33="","",MAX(0,D33-F33))</f>
      </c>
      <c r="H33" s="29"/>
    </row>
    <row r="34" ht="25" customHeight="1">
      <c r="A34" s="29"/>
      <c r="B34" s="29"/>
      <c r="C34" s="34"/>
      <c r="D34" s="34"/>
      <c r="E34" s="27" t="str">
        <f>IF(D34="","",D34-C34)</f>
      </c>
      <c r="F34" s="34"/>
      <c r="G34" s="27" t="str">
        <f>IF(D34="","",MAX(0,D34-F34))</f>
      </c>
      <c r="H34" s="29"/>
    </row>
    <row r="35" ht="25" customHeight="1">
      <c r="A35" s="29"/>
      <c r="B35" s="29"/>
      <c r="C35" s="34"/>
      <c r="D35" s="34"/>
      <c r="E35" s="27" t="str">
        <f>IF(D35="","",D35-C35)</f>
      </c>
      <c r="F35" s="34"/>
      <c r="G35" s="27" t="str">
        <f>IF(D35="","",MAX(0,D35-F35))</f>
      </c>
      <c r="H35" s="29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 t="str">
        <v>Outstanding is calculated only when an actual price is entered.</v>
      </c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0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28" hidden="0" customWidth="1"/>
    <col min="7" max="7" width="28" hidden="0" customWidth="1"/>
    <col min="8" max="8" width="28" hidden="0" customWidth="1"/>
  </cols>
  <sheetData>
    <row r="1" ht="42" customHeight="1">
      <c r="A1" s="4" t="str">
        <v>MENU AND SERVICE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Blue text = inputs · Fictional example data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Dish / item</v>
      </c>
      <c r="B5" s="17" t="str">
        <v>Base for 10</v>
      </c>
      <c r="C5" s="17" t="str">
        <v>Unit</v>
      </c>
      <c r="D5" s="17" t="str">
        <v>Portions</v>
      </c>
      <c r="E5" s="17" t="str">
        <v>Required</v>
      </c>
      <c r="F5" s="17" t="str">
        <v>Preparation</v>
      </c>
      <c r="G5" s="17" t="str">
        <v>Service / owner</v>
      </c>
      <c r="H5" s="17" t="str">
        <v>Allergens / note</v>
      </c>
    </row>
    <row r="6" ht="25" customHeight="1">
      <c r="A6" s="29" t="str">
        <v>Beans, cooked/drained</v>
      </c>
      <c r="B6" s="29" t="n">
        <v>2000</v>
      </c>
      <c r="C6" s="29" t="str">
        <v>g</v>
      </c>
      <c r="D6" s="29" t="n">
        <v>20</v>
      </c>
      <c r="E6" s="21" t="n">
        <f>IF(OR(B6="",D6=""),"",B6*D6/10)</f>
        <v>4000</v>
      </c>
      <c r="F6" s="29"/>
      <c r="G6" s="29"/>
      <c r="H6" s="29"/>
    </row>
    <row r="7" ht="25" customHeight="1">
      <c r="A7" s="29" t="str">
        <v>Potatoes, peeled</v>
      </c>
      <c r="B7" s="29" t="n">
        <v>2000</v>
      </c>
      <c r="C7" s="29" t="str">
        <v>g</v>
      </c>
      <c r="D7" s="29" t="n">
        <v>20</v>
      </c>
      <c r="E7" s="21" t="n">
        <f>IF(OR(B7="",D7=""),"",B7*D7/10)</f>
        <v>4000</v>
      </c>
      <c r="F7" s="29"/>
      <c r="G7" s="29"/>
      <c r="H7" s="29"/>
    </row>
    <row r="8" ht="25" customHeight="1">
      <c r="A8" s="29" t="str">
        <v>Plates</v>
      </c>
      <c r="B8" s="29" t="n">
        <v>10</v>
      </c>
      <c r="C8" s="29" t="str">
        <v>pcs</v>
      </c>
      <c r="D8" s="29" t="n">
        <v>20</v>
      </c>
      <c r="E8" s="21" t="n">
        <f>IF(OR(B8="",D8=""),"",B8*D8/10)</f>
        <v>20</v>
      </c>
      <c r="F8" s="29"/>
      <c r="G8" s="29"/>
      <c r="H8" s="29"/>
    </row>
    <row r="9" ht="25" customHeight="1">
      <c r="A9" s="29"/>
      <c r="B9" s="29"/>
      <c r="C9" s="29"/>
      <c r="D9" s="29"/>
      <c r="E9" s="21" t="str">
        <f>IF(OR(B9="",D9=""),"",B9*D9/10)</f>
      </c>
      <c r="F9" s="29"/>
      <c r="G9" s="29"/>
      <c r="H9" s="29"/>
    </row>
    <row r="10" ht="25" customHeight="1">
      <c r="A10" s="29"/>
      <c r="B10" s="29"/>
      <c r="C10" s="29"/>
      <c r="D10" s="29"/>
      <c r="E10" s="21" t="str">
        <f>IF(OR(B10="",D10=""),"",B10*D10/10)</f>
      </c>
      <c r="F10" s="29"/>
      <c r="G10" s="29"/>
      <c r="H10" s="29"/>
    </row>
    <row r="11" ht="25" customHeight="1">
      <c r="A11" s="29"/>
      <c r="B11" s="29"/>
      <c r="C11" s="29"/>
      <c r="D11" s="29"/>
      <c r="E11" s="21" t="str">
        <f>IF(OR(B11="",D11=""),"",B11*D11/10)</f>
      </c>
      <c r="F11" s="29"/>
      <c r="G11" s="29"/>
      <c r="H11" s="29"/>
    </row>
    <row r="12" ht="25" customHeight="1">
      <c r="A12" s="29"/>
      <c r="B12" s="29"/>
      <c r="C12" s="29"/>
      <c r="D12" s="29"/>
      <c r="E12" s="21" t="str">
        <f>IF(OR(B12="",D12=""),"",B12*D12/10)</f>
      </c>
      <c r="F12" s="29"/>
      <c r="G12" s="29"/>
      <c r="H12" s="29"/>
    </row>
    <row r="13" ht="25" customHeight="1">
      <c r="A13" s="29"/>
      <c r="B13" s="29"/>
      <c r="C13" s="29"/>
      <c r="D13" s="29"/>
      <c r="E13" s="21" t="str">
        <f>IF(OR(B13="",D13=""),"",B13*D13/10)</f>
      </c>
      <c r="F13" s="29"/>
      <c r="G13" s="29"/>
      <c r="H13" s="29"/>
    </row>
    <row r="14" ht="25" customHeight="1">
      <c r="A14" s="29"/>
      <c r="B14" s="29"/>
      <c r="C14" s="29"/>
      <c r="D14" s="29"/>
      <c r="E14" s="21" t="str">
        <f>IF(OR(B14="",D14=""),"",B14*D14/10)</f>
      </c>
      <c r="F14" s="29"/>
      <c r="G14" s="29"/>
      <c r="H14" s="29"/>
    </row>
    <row r="15" ht="25" customHeight="1">
      <c r="A15" s="29"/>
      <c r="B15" s="29"/>
      <c r="C15" s="29"/>
      <c r="D15" s="29"/>
      <c r="E15" s="21" t="str">
        <f>IF(OR(B15="",D15=""),"",B15*D15/10)</f>
      </c>
      <c r="F15" s="29"/>
      <c r="G15" s="29"/>
      <c r="H15" s="29"/>
    </row>
    <row r="16" ht="25" customHeight="1">
      <c r="A16" s="29"/>
      <c r="B16" s="29"/>
      <c r="C16" s="29"/>
      <c r="D16" s="29"/>
      <c r="E16" s="21" t="str">
        <f>IF(OR(B16="",D16=""),"",B16*D16/10)</f>
      </c>
      <c r="F16" s="29"/>
      <c r="G16" s="29"/>
      <c r="H16" s="29"/>
    </row>
    <row r="17" ht="25" customHeight="1">
      <c r="A17" s="29"/>
      <c r="B17" s="29"/>
      <c r="C17" s="29"/>
      <c r="D17" s="29"/>
      <c r="E17" s="21" t="str">
        <f>IF(OR(B17="",D17=""),"",B17*D17/10)</f>
      </c>
      <c r="F17" s="29"/>
      <c r="G17" s="29"/>
      <c r="H17" s="29"/>
    </row>
    <row r="18" ht="25" customHeight="1">
      <c r="A18" s="29"/>
      <c r="B18" s="29"/>
      <c r="C18" s="29"/>
      <c r="D18" s="29"/>
      <c r="E18" s="21" t="str">
        <f>IF(OR(B18="",D18=""),"",B18*D18/10)</f>
      </c>
      <c r="F18" s="29"/>
      <c r="G18" s="29"/>
      <c r="H18" s="29"/>
    </row>
    <row r="19" ht="25" customHeight="1">
      <c r="A19" s="29"/>
      <c r="B19" s="29"/>
      <c r="C19" s="29"/>
      <c r="D19" s="29"/>
      <c r="E19" s="21" t="str">
        <f>IF(OR(B19="",D19=""),"",B19*D19/10)</f>
      </c>
      <c r="F19" s="29"/>
      <c r="G19" s="29"/>
      <c r="H19" s="29"/>
    </row>
    <row r="20" ht="25" customHeight="1">
      <c r="A20" s="29"/>
      <c r="B20" s="29"/>
      <c r="C20" s="29"/>
      <c r="D20" s="29"/>
      <c r="E20" s="21" t="str">
        <f>IF(OR(B20="",D20=""),"",B20*D20/10)</f>
      </c>
      <c r="F20" s="29"/>
      <c r="G20" s="29"/>
      <c r="H20" s="29"/>
    </row>
    <row r="21" ht="25" customHeight="1">
      <c r="A21" s="29"/>
      <c r="B21" s="29"/>
      <c r="C21" s="29"/>
      <c r="D21" s="29"/>
      <c r="E21" s="21" t="str">
        <f>IF(OR(B21="",D21=""),"",B21*D21/10)</f>
      </c>
      <c r="F21" s="29"/>
      <c r="G21" s="29"/>
      <c r="H21" s="29"/>
    </row>
    <row r="22" ht="25" customHeight="1">
      <c r="A22" s="29"/>
      <c r="B22" s="29"/>
      <c r="C22" s="29"/>
      <c r="D22" s="29"/>
      <c r="E22" s="21" t="str">
        <f>IF(OR(B22="",D22=""),"",B22*D22/10)</f>
      </c>
      <c r="F22" s="29"/>
      <c r="G22" s="29"/>
      <c r="H22" s="29"/>
    </row>
    <row r="23" ht="25" customHeight="1">
      <c r="A23" s="29"/>
      <c r="B23" s="29"/>
      <c r="C23" s="29"/>
      <c r="D23" s="29"/>
      <c r="E23" s="21" t="str">
        <f>IF(OR(B23="",D23=""),"",B23*D23/10)</f>
      </c>
      <c r="F23" s="29"/>
      <c r="G23" s="29"/>
      <c r="H23" s="29"/>
    </row>
    <row r="24" ht="25" customHeight="1">
      <c r="A24" s="29"/>
      <c r="B24" s="29"/>
      <c r="C24" s="29"/>
      <c r="D24" s="29"/>
      <c r="E24" s="21" t="str">
        <f>IF(OR(B24="",D24=""),"",B24*D24/10)</f>
      </c>
      <c r="F24" s="29"/>
      <c r="G24" s="29"/>
      <c r="H24" s="29"/>
    </row>
    <row r="25" ht="25" customHeight="1">
      <c r="A25" s="29"/>
      <c r="B25" s="29"/>
      <c r="C25" s="29"/>
      <c r="D25" s="29"/>
      <c r="E25" s="21" t="str">
        <f>IF(OR(B25="",D25=""),"",B25*D25/10)</f>
      </c>
      <c r="F25" s="29"/>
      <c r="G25" s="29"/>
      <c r="H25" s="29"/>
    </row>
    <row r="26" ht="25" customHeight="1">
      <c r="A26" s="29"/>
      <c r="B26" s="29"/>
      <c r="C26" s="29"/>
      <c r="D26" s="29"/>
      <c r="E26" s="21" t="str">
        <f>IF(OR(B26="",D26=""),"",B26*D26/10)</f>
      </c>
      <c r="F26" s="29"/>
      <c r="G26" s="29"/>
      <c r="H26" s="29"/>
    </row>
    <row r="27" ht="25" customHeight="1">
      <c r="A27" s="29"/>
      <c r="B27" s="29"/>
      <c r="C27" s="29"/>
      <c r="D27" s="29"/>
      <c r="E27" s="21" t="str">
        <f>IF(OR(B27="",D27=""),"",B27*D27/10)</f>
      </c>
      <c r="F27" s="29"/>
      <c r="G27" s="29"/>
      <c r="H27" s="29"/>
    </row>
    <row r="28" ht="25" customHeight="1">
      <c r="A28" s="29"/>
      <c r="B28" s="29"/>
      <c r="C28" s="29"/>
      <c r="D28" s="29"/>
      <c r="E28" s="21" t="str">
        <f>IF(OR(B28="",D28=""),"",B28*D28/10)</f>
      </c>
      <c r="F28" s="29"/>
      <c r="G28" s="29"/>
      <c r="H28" s="29"/>
    </row>
    <row r="29" ht="25" customHeight="1">
      <c r="A29" s="29"/>
      <c r="B29" s="29"/>
      <c r="C29" s="29"/>
      <c r="D29" s="29"/>
      <c r="E29" s="21" t="str">
        <f>IF(OR(B29="",D29=""),"",B29*D29/10)</f>
      </c>
      <c r="F29" s="29"/>
      <c r="G29" s="29"/>
      <c r="H29" s="29"/>
    </row>
    <row r="30" ht="25" customHeight="1">
      <c r="A30" s="29"/>
      <c r="B30" s="29"/>
      <c r="C30" s="29"/>
      <c r="D30" s="29"/>
      <c r="E30" s="21" t="str">
        <f>IF(OR(B30="",D30=""),"",B30*D30/10)</f>
      </c>
      <c r="F30" s="29"/>
      <c r="G30" s="29"/>
      <c r="H30" s="29"/>
    </row>
    <row r="31" ht="25" customHeight="1">
      <c r="A31" s="29"/>
      <c r="B31" s="29"/>
      <c r="C31" s="29"/>
      <c r="D31" s="29"/>
      <c r="E31" s="21" t="str">
        <f>IF(OR(B31="",D31=""),"",B31*D31/10)</f>
      </c>
      <c r="F31" s="29"/>
      <c r="G31" s="29"/>
      <c r="H31" s="29"/>
    </row>
    <row r="32" ht="25" customHeight="1">
      <c r="A32" s="29"/>
      <c r="B32" s="29"/>
      <c r="C32" s="29"/>
      <c r="D32" s="29"/>
      <c r="E32" s="21" t="str">
        <f>IF(OR(B32="",D32=""),"",B32*D32/10)</f>
      </c>
      <c r="F32" s="29"/>
      <c r="G32" s="29"/>
      <c r="H32" s="29"/>
    </row>
    <row r="33" ht="25" customHeight="1">
      <c r="A33" s="29"/>
      <c r="B33" s="29"/>
      <c r="C33" s="29"/>
      <c r="D33" s="29"/>
      <c r="E33" s="21" t="str">
        <f>IF(OR(B33="",D33=""),"",B33*D33/10)</f>
      </c>
      <c r="F33" s="29"/>
      <c r="G33" s="29"/>
      <c r="H33" s="29"/>
    </row>
    <row r="34" ht="25" customHeight="1">
      <c r="A34" s="29"/>
      <c r="B34" s="29"/>
      <c r="C34" s="29"/>
      <c r="D34" s="29"/>
      <c r="E34" s="21" t="str">
        <f>IF(OR(B34="",D34=""),"",B34*D34/10)</f>
      </c>
      <c r="F34" s="29"/>
      <c r="G34" s="29"/>
      <c r="H34" s="29"/>
    </row>
    <row r="35" ht="25" customHeight="1">
      <c r="A35" s="29"/>
      <c r="B35" s="29"/>
      <c r="C35" s="29"/>
      <c r="D35" s="29"/>
      <c r="E35" s="21" t="str">
        <f>IF(OR(B35="",D35=""),"",B35*D35/10)</f>
      </c>
      <c r="F35" s="29"/>
      <c r="G35" s="29"/>
      <c r="H35" s="29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 t="str">
        <v>Net quantities. Buy for pack size and yield; check allergens and chilled storage.</v>
      </c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pageMargins left="0.3" right="0.3" top="0.4" bottom="0.4" header="0.2" footer="0.2"/>
  <pageSetup paperSize="9" orientation="landscape" fitToWidth="1" fitToHeight="0"/>
</worksheet>
</file>